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" yWindow="-420" windowWidth="24800" windowHeight="16660" tabRatio="500" activeTab="3"/>
  </bookViews>
  <sheets>
    <sheet name="FMRadio" sheetId="1" r:id="rId1"/>
    <sheet name="FilterBank" sheetId="3" r:id="rId2"/>
    <sheet name="ChannelVocoder" sheetId="5" r:id="rId3"/>
    <sheet name="FilterBank1_Int" sheetId="6" r:id="rId4"/>
  </sheets>
  <definedNames>
    <definedName name="channelvocoder_1" localSheetId="2">ChannelVocoder!$A$3:$D$37</definedName>
    <definedName name="filterbank" localSheetId="1">FilterBank!$A$3:$E$42</definedName>
  </definedName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7" i="5"/>
  <c r="F29"/>
  <c r="G37"/>
  <c r="D37"/>
  <c r="F36"/>
  <c r="G36"/>
  <c r="D36"/>
  <c r="F35"/>
  <c r="G35"/>
  <c r="D35"/>
  <c r="F34"/>
  <c r="G34"/>
  <c r="D34"/>
  <c r="F33"/>
  <c r="G33"/>
  <c r="D33"/>
  <c r="F32"/>
  <c r="G32"/>
  <c r="D32"/>
  <c r="F31"/>
  <c r="G31"/>
  <c r="D31"/>
  <c r="F30"/>
  <c r="G30"/>
  <c r="D30"/>
  <c r="G29"/>
  <c r="D29"/>
  <c r="F26"/>
  <c r="F20"/>
  <c r="G26"/>
  <c r="D26"/>
  <c r="F25"/>
  <c r="G25"/>
  <c r="D25"/>
  <c r="F24"/>
  <c r="G24"/>
  <c r="D24"/>
  <c r="F23"/>
  <c r="G23"/>
  <c r="D23"/>
  <c r="F22"/>
  <c r="G22"/>
  <c r="D22"/>
  <c r="F21"/>
  <c r="G21"/>
  <c r="D21"/>
  <c r="G20"/>
  <c r="D20"/>
  <c r="F18"/>
  <c r="F10"/>
  <c r="G18"/>
  <c r="D18"/>
  <c r="F17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G10"/>
  <c r="D10"/>
  <c r="F8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F40" i="3"/>
  <c r="F32"/>
  <c r="G40"/>
  <c r="D40"/>
  <c r="F39"/>
  <c r="G39"/>
  <c r="D39"/>
  <c r="F38"/>
  <c r="G38"/>
  <c r="D38"/>
  <c r="F37"/>
  <c r="G37"/>
  <c r="D37"/>
  <c r="F36"/>
  <c r="G36"/>
  <c r="D36"/>
  <c r="F35"/>
  <c r="G35"/>
  <c r="D35"/>
  <c r="F34"/>
  <c r="G34"/>
  <c r="D34"/>
  <c r="F33"/>
  <c r="G33"/>
  <c r="D33"/>
  <c r="G32"/>
  <c r="D32"/>
  <c r="F30"/>
  <c r="F22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G22"/>
  <c r="D22"/>
  <c r="F20"/>
  <c r="F12"/>
  <c r="G20"/>
  <c r="D20"/>
  <c r="F19"/>
  <c r="G19"/>
  <c r="D19"/>
  <c r="F18"/>
  <c r="G18"/>
  <c r="D18"/>
  <c r="F17"/>
  <c r="G17"/>
  <c r="D17"/>
  <c r="F16"/>
  <c r="G16"/>
  <c r="D16"/>
  <c r="F15"/>
  <c r="G15"/>
  <c r="D15"/>
  <c r="F14"/>
  <c r="G14"/>
  <c r="D14"/>
  <c r="F13"/>
  <c r="G13"/>
  <c r="D13"/>
  <c r="G12"/>
  <c r="D12"/>
  <c r="F10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<sst xmlns="http://schemas.openxmlformats.org/spreadsheetml/2006/main" count="286" uniqueCount="29">
  <si>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</si>
  <si>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</si>
  <si>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</si>
  <si>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</si>
  <si>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</si>
  <si>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</si>
  <si>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</si>
  <si>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</si>
  <si>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1" type="noConversion"/>
  </si>
  <si>
    <t>Options</t>
    <phoneticPr fontId="1" type="noConversion"/>
  </si>
  <si>
    <t>Side</t>
    <phoneticPr fontId="1" type="noConversion"/>
  </si>
  <si>
    <t>Cycles Per Output</t>
    <phoneticPr fontId="1" type="noConversion"/>
  </si>
  <si>
    <t>Tiles</t>
    <phoneticPr fontId="1" type="noConversion"/>
  </si>
  <si>
    <t>Thruput / 100K</t>
    <phoneticPr fontId="1" type="noConversion"/>
  </si>
  <si>
    <t>Speedup over 1x1</t>
    <phoneticPr fontId="1" type="noConversion"/>
  </si>
  <si>
    <t>FilterBank3</t>
  </si>
  <si>
    <t>FilterBank1</t>
  </si>
  <si>
    <t>FilterBank4</t>
  </si>
  <si>
    <t>FilterBank6</t>
  </si>
  <si>
    <t>Thruput per 100K</t>
    <phoneticPr fontId="1" type="noConversion"/>
  </si>
  <si>
    <t>Side</t>
    <phoneticPr fontId="1" type="noConversion"/>
  </si>
  <si>
    <t>ChannelVocoder1</t>
  </si>
  <si>
    <t>ChannelVocoder6</t>
  </si>
  <si>
    <t>ChannelVocoder7</t>
  </si>
  <si>
    <t>ChannelVocoder12</t>
  </si>
  <si>
    <t>ChannelVocoder12</t>
    <phoneticPr fontId="1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</si>
  <si>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1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</si>
  <si>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1" type="noConversion"/>
  </si>
  <si>
    <t>DupDec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</si>
</sst>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231656"/>
        <c:axId val="398227032"/>
      </c:lineChart>
      <c:catAx>
        <c:axId val="398231656"/>
        <c:scaling>
          <c:orientation val="minMax"/>
        </c:scaling>
        <c:axPos val="b"/>
        <c:numFmt formatCode="General" sourceLinked="1"/>
        <c:tickLblPos val="nextTo"/>
        <c:crossAx val="398227032"/>
        <c:crosses val="autoZero"/>
        <c:auto val="1"/>
        <c:lblAlgn val="ctr"/>
        <c:lblOffset val="100"/>
      </c:catAx>
      <c:valAx>
        <c:axId val="398227032"/>
        <c:scaling>
          <c:orientation val="minMax"/>
        </c:scaling>
        <c:axPos val="l"/>
        <c:majorGridlines/>
        <c:numFmt formatCode="General" sourceLinked="1"/>
        <c:tickLblPos val="nextTo"/>
        <c:crossAx val="398231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491228070175438"/>
          <c:w val="0.875720462999679"/>
          <c:h val="0.848154993783672"/>
        </c:manualLayout>
      </c:layout>
      <c:lineChart>
        <c:grouping val="standard"/>
        <c:ser>
          <c:idx val="0"/>
          <c:order val="0"/>
          <c:tx>
            <c:strRef>
              <c:f>FilterBank1_Int!$B$14</c:f>
              <c:strCache>
                <c:ptCount val="1"/>
                <c:pt idx="0">
                  <c:v>DupDec</c:v>
                </c:pt>
              </c:strCache>
            </c:strRef>
          </c:tx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FilterBank1_Int!$G$3:$G$6</c:f>
              <c:numCache>
                <c:formatCode>General</c:formatCode>
                <c:ptCount val="4"/>
                <c:pt idx="0">
                  <c:v>3.649673202614379</c:v>
                </c:pt>
                <c:pt idx="1">
                  <c:v>7.777158774373258</c:v>
                </c:pt>
                <c:pt idx="2">
                  <c:v>11.68200836820084</c:v>
                </c:pt>
                <c:pt idx="3">
                  <c:v>15.46814404432133</c:v>
                </c:pt>
              </c:numCache>
            </c:numRef>
          </c:val>
        </c:ser>
        <c:ser>
          <c:idx val="1"/>
          <c:order val="1"/>
          <c:tx>
            <c:strRef>
              <c:f>FilterBank1_Int!$B$8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2"/>
          <c:order val="2"/>
          <c:tx>
            <c:v>Perfect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729656"/>
        <c:axId val="398732712"/>
      </c:lineChart>
      <c:catAx>
        <c:axId val="398729656"/>
        <c:scaling>
          <c:orientation val="minMax"/>
        </c:scaling>
        <c:axPos val="b"/>
        <c:numFmt formatCode="General" sourceLinked="1"/>
        <c:tickLblPos val="nextTo"/>
        <c:crossAx val="398732712"/>
        <c:crosses val="autoZero"/>
        <c:auto val="1"/>
        <c:lblAlgn val="ctr"/>
        <c:lblOffset val="100"/>
      </c:catAx>
      <c:valAx>
        <c:axId val="398732712"/>
        <c:scaling>
          <c:orientation val="minMax"/>
        </c:scaling>
        <c:axPos val="l"/>
        <c:majorGridlines/>
        <c:numFmt formatCode="General" sourceLinked="1"/>
        <c:tickLblPos val="nextTo"/>
        <c:crossAx val="398729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527464642459"/>
          <c:y val="0.0605307362895427"/>
          <c:w val="0.317534885477445"/>
          <c:h val="0.317535018648985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398394552"/>
        <c:axId val="398397608"/>
      </c:lineChart>
      <c:catAx>
        <c:axId val="398394552"/>
        <c:scaling>
          <c:orientation val="minMax"/>
        </c:scaling>
        <c:axPos val="b"/>
        <c:numFmt formatCode="General" sourceLinked="1"/>
        <c:tickLblPos val="nextTo"/>
        <c:crossAx val="398397608"/>
        <c:crosses val="autoZero"/>
        <c:auto val="1"/>
        <c:lblAlgn val="ctr"/>
        <c:lblOffset val="100"/>
      </c:catAx>
      <c:valAx>
        <c:axId val="398397608"/>
        <c:scaling>
          <c:orientation val="minMax"/>
        </c:scaling>
        <c:axPos val="l"/>
        <c:majorGridlines/>
        <c:numFmt formatCode="General" sourceLinked="1"/>
        <c:tickLblPos val="nextTo"/>
        <c:crossAx val="398394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398424616"/>
        <c:axId val="398427672"/>
      </c:lineChart>
      <c:catAx>
        <c:axId val="398424616"/>
        <c:scaling>
          <c:orientation val="minMax"/>
        </c:scaling>
        <c:axPos val="b"/>
        <c:numFmt formatCode="General" sourceLinked="1"/>
        <c:tickLblPos val="nextTo"/>
        <c:crossAx val="398427672"/>
        <c:crosses val="autoZero"/>
        <c:auto val="1"/>
        <c:lblAlgn val="ctr"/>
        <c:lblOffset val="100"/>
      </c:catAx>
      <c:valAx>
        <c:axId val="398427672"/>
        <c:scaling>
          <c:orientation val="minMax"/>
        </c:scaling>
        <c:axPos val="l"/>
        <c:majorGridlines/>
        <c:numFmt formatCode="General" sourceLinked="1"/>
        <c:tickLblPos val="nextTo"/>
        <c:crossAx val="398424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471480"/>
        <c:axId val="398474536"/>
      </c:lineChart>
      <c:catAx>
        <c:axId val="398471480"/>
        <c:scaling>
          <c:orientation val="minMax"/>
        </c:scaling>
        <c:axPos val="b"/>
        <c:numFmt formatCode="General" sourceLinked="1"/>
        <c:tickLblPos val="nextTo"/>
        <c:crossAx val="398474536"/>
        <c:crosses val="autoZero"/>
        <c:auto val="1"/>
        <c:lblAlgn val="ctr"/>
        <c:lblOffset val="100"/>
      </c:catAx>
      <c:valAx>
        <c:axId val="398474536"/>
        <c:scaling>
          <c:orientation val="minMax"/>
        </c:scaling>
        <c:axPos val="l"/>
        <c:majorGridlines/>
        <c:numFmt formatCode="General" sourceLinked="1"/>
        <c:tickLblPos val="nextTo"/>
        <c:crossAx val="398471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FilterBank!$G$3:$G$6</c:f>
              <c:numCache>
                <c:formatCode>General</c:formatCode>
                <c:ptCount val="4"/>
                <c:pt idx="0">
                  <c:v>2.65186035076217</c:v>
                </c:pt>
                <c:pt idx="1">
                  <c:v>8.6288</c:v>
                </c:pt>
                <c:pt idx="2">
                  <c:v>19.18079430942501</c:v>
                </c:pt>
                <c:pt idx="3">
                  <c:v>25.02552204176334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FilterBank!$G$7:$G$10</c:f>
              <c:numCache>
                <c:formatCode>General</c:formatCode>
                <c:ptCount val="4"/>
                <c:pt idx="0">
                  <c:v>3.431389183457052</c:v>
                </c:pt>
                <c:pt idx="1">
                  <c:v>15.35009487666034</c:v>
                </c:pt>
                <c:pt idx="2">
                  <c:v>32.65186680121089</c:v>
                </c:pt>
                <c:pt idx="3">
                  <c:v>53.75083056478405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FilterBank!$D$7:$D$10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522616"/>
        <c:axId val="398525672"/>
      </c:lineChart>
      <c:catAx>
        <c:axId val="398522616"/>
        <c:scaling>
          <c:orientation val="minMax"/>
        </c:scaling>
        <c:axPos val="b"/>
        <c:numFmt formatCode="General" sourceLinked="1"/>
        <c:tickLblPos val="nextTo"/>
        <c:crossAx val="398525672"/>
        <c:crosses val="autoZero"/>
        <c:auto val="1"/>
        <c:lblAlgn val="ctr"/>
        <c:lblOffset val="100"/>
      </c:catAx>
      <c:valAx>
        <c:axId val="398525672"/>
        <c:scaling>
          <c:orientation val="minMax"/>
        </c:scaling>
        <c:axPos val="l"/>
        <c:majorGridlines/>
        <c:numFmt formatCode="General" sourceLinked="1"/>
        <c:tickLblPos val="nextTo"/>
        <c:crossAx val="398522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FilterBank!$G$13:$G$16</c:f>
              <c:numCache>
                <c:formatCode>General</c:formatCode>
                <c:ptCount val="4"/>
                <c:pt idx="0">
                  <c:v>2.69819607199294</c:v>
                </c:pt>
                <c:pt idx="1">
                  <c:v>10.90445384423986</c:v>
                </c:pt>
                <c:pt idx="2">
                  <c:v>20.57189798153654</c:v>
                </c:pt>
                <c:pt idx="3">
                  <c:v>36.44995841419463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FilterBank!$G$17:$G$20</c:f>
              <c:numCache>
                <c:formatCode>General</c:formatCode>
                <c:ptCount val="4"/>
                <c:pt idx="0">
                  <c:v>3.780624568668046</c:v>
                </c:pt>
                <c:pt idx="1">
                  <c:v>14.05548428479795</c:v>
                </c:pt>
                <c:pt idx="2">
                  <c:v>30.2102481617647</c:v>
                </c:pt>
                <c:pt idx="3">
                  <c:v>56.20991876870457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FilterBank!$D$17:$D$20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555720"/>
        <c:axId val="398558776"/>
      </c:lineChart>
      <c:catAx>
        <c:axId val="398555720"/>
        <c:scaling>
          <c:orientation val="minMax"/>
        </c:scaling>
        <c:axPos val="b"/>
        <c:numFmt formatCode="General" sourceLinked="1"/>
        <c:tickLblPos val="nextTo"/>
        <c:crossAx val="398558776"/>
        <c:crosses val="autoZero"/>
        <c:auto val="1"/>
        <c:lblAlgn val="ctr"/>
        <c:lblOffset val="100"/>
      </c:catAx>
      <c:valAx>
        <c:axId val="398558776"/>
        <c:scaling>
          <c:orientation val="minMax"/>
        </c:scaling>
        <c:axPos val="l"/>
        <c:majorGridlines/>
        <c:numFmt formatCode="General" sourceLinked="1"/>
        <c:tickLblPos val="nextTo"/>
        <c:crossAx val="398555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FilterBank!$G$23:$G$26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FilterBank!$G$27:$G$30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FilterBank!$D$27:$D$30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587608"/>
        <c:axId val="398590664"/>
      </c:lineChart>
      <c:catAx>
        <c:axId val="398587608"/>
        <c:scaling>
          <c:orientation val="minMax"/>
        </c:scaling>
        <c:axPos val="b"/>
        <c:numFmt formatCode="General" sourceLinked="1"/>
        <c:tickLblPos val="nextTo"/>
        <c:crossAx val="398590664"/>
        <c:crosses val="autoZero"/>
        <c:auto val="1"/>
        <c:lblAlgn val="ctr"/>
        <c:lblOffset val="100"/>
      </c:catAx>
      <c:valAx>
        <c:axId val="398590664"/>
        <c:scaling>
          <c:orientation val="minMax"/>
        </c:scaling>
        <c:axPos val="l"/>
        <c:majorGridlines/>
        <c:numFmt formatCode="General" sourceLinked="1"/>
        <c:tickLblPos val="nextTo"/>
        <c:crossAx val="398587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FilterBank!$G$33:$G$36</c:f>
              <c:numCache>
                <c:formatCode>General</c:formatCode>
                <c:ptCount val="4"/>
                <c:pt idx="0">
                  <c:v>2.515140421022207</c:v>
                </c:pt>
                <c:pt idx="1">
                  <c:v>10.57732668854584</c:v>
                </c:pt>
                <c:pt idx="2">
                  <c:v>18.68444030918981</c:v>
                </c:pt>
                <c:pt idx="3">
                  <c:v>39.96616656460502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FilterBank!$G$37:$G$40</c:f>
              <c:numCache>
                <c:formatCode>General</c:formatCode>
                <c:ptCount val="4"/>
                <c:pt idx="0">
                  <c:v>3.896170377887887</c:v>
                </c:pt>
                <c:pt idx="1">
                  <c:v>15.13473244825787</c:v>
                </c:pt>
                <c:pt idx="2">
                  <c:v>31.42638738413386</c:v>
                </c:pt>
                <c:pt idx="3">
                  <c:v>52.07640135647317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FilterBank!$D$37:$D$40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398619512"/>
        <c:axId val="398622568"/>
      </c:lineChart>
      <c:catAx>
        <c:axId val="398619512"/>
        <c:scaling>
          <c:orientation val="minMax"/>
        </c:scaling>
        <c:axPos val="b"/>
        <c:numFmt formatCode="General" sourceLinked="1"/>
        <c:tickLblPos val="nextTo"/>
        <c:crossAx val="398622568"/>
        <c:crosses val="autoZero"/>
        <c:auto val="1"/>
        <c:lblAlgn val="ctr"/>
        <c:lblOffset val="100"/>
      </c:catAx>
      <c:valAx>
        <c:axId val="398622568"/>
        <c:scaling>
          <c:orientation val="minMax"/>
        </c:scaling>
        <c:axPos val="l"/>
        <c:majorGridlines/>
        <c:numFmt formatCode="General" sourceLinked="1"/>
        <c:tickLblPos val="nextTo"/>
        <c:crossAx val="398619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ChannelVocoder!$B$30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ChannelVocoder!$G$30:$G$33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strRef>
              <c:f>ChannelVocoder!$B$34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ChannelVocoder!$G$34:$G$37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12.82761221662987</c:v>
                </c:pt>
                <c:pt idx="2">
                  <c:v>28.45866674780175</c:v>
                </c:pt>
                <c:pt idx="3">
                  <c:v>56.06947608200455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9BBB59">
                  <a:shade val="95000"/>
                  <a:satMod val="105000"/>
                  <a:alpha val="76000"/>
                </a:srgbClr>
              </a:solidFill>
              <a:prstDash val="sysDash"/>
            </a:ln>
          </c:spPr>
          <c:marker>
            <c:symbol val="none"/>
          </c:marker>
          <c:val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398687848"/>
        <c:axId val="398690616"/>
      </c:lineChart>
      <c:catAx>
        <c:axId val="398687848"/>
        <c:scaling>
          <c:orientation val="minMax"/>
        </c:scaling>
        <c:axPos val="b"/>
        <c:numFmt formatCode="General" sourceLinked="1"/>
        <c:tickLblPos val="nextTo"/>
        <c:crossAx val="398690616"/>
        <c:crosses val="autoZero"/>
        <c:auto val="1"/>
        <c:lblAlgn val="ctr"/>
        <c:lblOffset val="100"/>
      </c:catAx>
      <c:valAx>
        <c:axId val="398690616"/>
        <c:scaling>
          <c:orientation val="minMax"/>
        </c:scaling>
        <c:axPos val="l"/>
        <c:majorGridlines/>
        <c:numFmt formatCode="General" sourceLinked="1"/>
        <c:tickLblPos val="nextTo"/>
        <c:crossAx val="398687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63500</xdr:rowOff>
    </xdr:from>
    <xdr:to>
      <xdr:col>12</xdr:col>
      <xdr:colOff>254000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20</xdr:row>
      <xdr:rowOff>38100</xdr:rowOff>
    </xdr:from>
    <xdr:to>
      <xdr:col>12</xdr:col>
      <xdr:colOff>254000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37</xdr:row>
      <xdr:rowOff>76200</xdr:rowOff>
    </xdr:from>
    <xdr:to>
      <xdr:col>12</xdr:col>
      <xdr:colOff>292100</xdr:colOff>
      <xdr:row>54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54</xdr:row>
      <xdr:rowOff>114300</xdr:rowOff>
    </xdr:from>
    <xdr:to>
      <xdr:col>12</xdr:col>
      <xdr:colOff>330200</xdr:colOff>
      <xdr:row>71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38</xdr:row>
      <xdr:rowOff>152400</xdr:rowOff>
    </xdr:from>
    <xdr:to>
      <xdr:col>8</xdr:col>
      <xdr:colOff>825500</xdr:colOff>
      <xdr:row>63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114300</xdr:rowOff>
    </xdr:from>
    <xdr:to>
      <xdr:col>12</xdr:col>
      <xdr:colOff>838200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7"/>
  <sheetViews>
    <sheetView topLeftCell="A5" workbookViewId="0">
      <selection activeCell="E57" sqref="E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</row>
    <row r="2" spans="1:7">
      <c r="A2" t="s">
        <v>3</v>
      </c>
      <c r="B2" s="1" t="s">
        <v>2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3</v>
      </c>
      <c r="B3" s="1" t="s">
        <v>1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3</v>
      </c>
      <c r="B4" s="1" t="s">
        <v>1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3</v>
      </c>
      <c r="B5" s="1" t="s">
        <v>1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3</v>
      </c>
      <c r="B6" s="1" t="s">
        <v>1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3</v>
      </c>
      <c r="B7" s="1" t="s">
        <v>2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3</v>
      </c>
      <c r="B8" s="1" t="s">
        <v>2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3</v>
      </c>
      <c r="B9" s="1" t="s">
        <v>2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3</v>
      </c>
      <c r="B10" s="1" t="s">
        <v>5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3</v>
      </c>
      <c r="B11" s="1" t="s">
        <v>5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3</v>
      </c>
      <c r="B12" s="1" t="s">
        <v>5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3</v>
      </c>
      <c r="B13" s="1" t="s">
        <v>5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3</v>
      </c>
      <c r="B14" s="1" t="s">
        <v>7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3</v>
      </c>
      <c r="B15" s="1" t="s">
        <v>7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3</v>
      </c>
      <c r="B16" s="1" t="s">
        <v>7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3</v>
      </c>
      <c r="B17" s="1" t="s">
        <v>7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6</v>
      </c>
      <c r="B19" s="1" t="s">
        <v>2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6</v>
      </c>
      <c r="B20" s="1" t="s">
        <v>1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6</v>
      </c>
      <c r="B21" s="1" t="s">
        <v>1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6</v>
      </c>
      <c r="B22" s="1" t="s">
        <v>1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6</v>
      </c>
      <c r="B23" s="1" t="s">
        <v>1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6</v>
      </c>
      <c r="B24" s="1" t="s">
        <v>2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6</v>
      </c>
      <c r="B25" s="1" t="s">
        <v>2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6</v>
      </c>
      <c r="B26" s="1" t="s">
        <v>2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6</v>
      </c>
      <c r="B27" s="1" t="s">
        <v>5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6</v>
      </c>
      <c r="B28" s="1" t="s">
        <v>5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6</v>
      </c>
      <c r="B29" s="1" t="s">
        <v>7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6</v>
      </c>
      <c r="B30" s="1" t="s">
        <v>7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6</v>
      </c>
      <c r="B31" s="1" t="s">
        <v>7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6</v>
      </c>
      <c r="B32" s="1" t="s">
        <v>7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0</v>
      </c>
      <c r="B34" s="1" t="s">
        <v>2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0</v>
      </c>
      <c r="B35" s="1" t="s">
        <v>1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0</v>
      </c>
      <c r="B36" s="1" t="s">
        <v>1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0</v>
      </c>
      <c r="B37" s="1" t="s">
        <v>1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0</v>
      </c>
      <c r="B38" s="1" t="s">
        <v>1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0</v>
      </c>
      <c r="B39" s="1" t="s">
        <v>2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0</v>
      </c>
      <c r="B40" s="1" t="s">
        <v>5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0</v>
      </c>
      <c r="B41" s="1" t="s">
        <v>5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0</v>
      </c>
      <c r="B42" s="1" t="s">
        <v>7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0</v>
      </c>
      <c r="B43" s="1" t="s">
        <v>7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0</v>
      </c>
      <c r="B44" s="1" t="s">
        <v>7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0</v>
      </c>
      <c r="B45" s="1" t="s">
        <v>7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4</v>
      </c>
      <c r="B47" s="1" t="s">
        <v>2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4</v>
      </c>
      <c r="B48" s="1" t="s">
        <v>1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4</v>
      </c>
      <c r="B49" s="1" t="s">
        <v>1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4</v>
      </c>
      <c r="B50" s="1" t="s">
        <v>1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4</v>
      </c>
      <c r="B51" s="1" t="s">
        <v>1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4</v>
      </c>
      <c r="B52" s="1" t="s">
        <v>2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4</v>
      </c>
      <c r="B53" s="1" t="s">
        <v>5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4</v>
      </c>
      <c r="B54" s="1" t="s">
        <v>7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4</v>
      </c>
      <c r="B55" s="1" t="s">
        <v>7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4</v>
      </c>
      <c r="B56" s="1" t="s">
        <v>7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4</v>
      </c>
      <c r="B57" s="1" t="s">
        <v>7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</sheetData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0"/>
  <sheetViews>
    <sheetView workbookViewId="0">
      <selection sqref="A1:G10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16</v>
      </c>
      <c r="B2" s="1" t="s">
        <v>2</v>
      </c>
      <c r="C2">
        <v>1</v>
      </c>
      <c r="D2">
        <f>C2*C2</f>
        <v>1</v>
      </c>
      <c r="E2">
        <v>32358</v>
      </c>
      <c r="F2">
        <f t="shared" ref="F2:F10" si="0">100000/E2</f>
        <v>3.0904258606836024</v>
      </c>
      <c r="G2">
        <f>F2/$F$2</f>
        <v>1</v>
      </c>
    </row>
    <row r="3" spans="1:7">
      <c r="A3" t="s">
        <v>16</v>
      </c>
      <c r="B3" s="1" t="s">
        <v>1</v>
      </c>
      <c r="C3">
        <v>2</v>
      </c>
      <c r="D3">
        <f t="shared" ref="D3:D40" si="1">C3*C3</f>
        <v>4</v>
      </c>
      <c r="E3">
        <v>12202</v>
      </c>
      <c r="F3">
        <f t="shared" si="0"/>
        <v>8.1953778069168983</v>
      </c>
      <c r="G3">
        <f t="shared" ref="G3:G10" si="2">F3/$F$2</f>
        <v>2.6518603507621696</v>
      </c>
    </row>
    <row r="4" spans="1:7">
      <c r="A4" t="s">
        <v>16</v>
      </c>
      <c r="B4" s="1" t="s">
        <v>1</v>
      </c>
      <c r="C4">
        <v>4</v>
      </c>
      <c r="D4">
        <f t="shared" si="1"/>
        <v>16</v>
      </c>
      <c r="E4">
        <v>3750</v>
      </c>
      <c r="F4">
        <f t="shared" si="0"/>
        <v>26.666666666666668</v>
      </c>
      <c r="G4">
        <f t="shared" si="2"/>
        <v>8.6288</v>
      </c>
    </row>
    <row r="5" spans="1:7">
      <c r="A5" t="s">
        <v>16</v>
      </c>
      <c r="B5" s="1" t="s">
        <v>1</v>
      </c>
      <c r="C5">
        <v>6</v>
      </c>
      <c r="D5">
        <f t="shared" si="1"/>
        <v>36</v>
      </c>
      <c r="E5">
        <v>1687</v>
      </c>
      <c r="F5">
        <f t="shared" si="0"/>
        <v>59.276822762299943</v>
      </c>
      <c r="G5">
        <f t="shared" si="2"/>
        <v>19.180794309425014</v>
      </c>
    </row>
    <row r="6" spans="1:7">
      <c r="A6" t="s">
        <v>16</v>
      </c>
      <c r="B6" s="1" t="s">
        <v>1</v>
      </c>
      <c r="C6">
        <v>8</v>
      </c>
      <c r="D6">
        <f t="shared" si="1"/>
        <v>64</v>
      </c>
      <c r="E6">
        <v>1293</v>
      </c>
      <c r="F6">
        <f t="shared" si="0"/>
        <v>77.33952049497293</v>
      </c>
      <c r="G6">
        <f t="shared" si="2"/>
        <v>25.025522041763338</v>
      </c>
    </row>
    <row r="7" spans="1:7">
      <c r="A7" t="s">
        <v>16</v>
      </c>
      <c r="B7" s="1" t="s">
        <v>7</v>
      </c>
      <c r="C7">
        <v>2</v>
      </c>
      <c r="D7">
        <f t="shared" si="1"/>
        <v>4</v>
      </c>
      <c r="E7">
        <v>9430</v>
      </c>
      <c r="F7">
        <f t="shared" si="0"/>
        <v>10.604453870625663</v>
      </c>
      <c r="G7">
        <f t="shared" si="2"/>
        <v>3.431389183457052</v>
      </c>
    </row>
    <row r="8" spans="1:7">
      <c r="A8" t="s">
        <v>16</v>
      </c>
      <c r="B8" s="1" t="s">
        <v>7</v>
      </c>
      <c r="C8">
        <v>4</v>
      </c>
      <c r="D8">
        <f t="shared" si="1"/>
        <v>16</v>
      </c>
      <c r="E8">
        <v>2108</v>
      </c>
      <c r="F8">
        <f t="shared" si="0"/>
        <v>47.438330170777988</v>
      </c>
      <c r="G8">
        <f t="shared" si="2"/>
        <v>15.350094876660341</v>
      </c>
    </row>
    <row r="9" spans="1:7">
      <c r="A9" t="s">
        <v>16</v>
      </c>
      <c r="B9" s="1" t="s">
        <v>7</v>
      </c>
      <c r="C9">
        <v>6</v>
      </c>
      <c r="D9">
        <f t="shared" si="1"/>
        <v>36</v>
      </c>
      <c r="E9">
        <v>991</v>
      </c>
      <c r="F9">
        <f t="shared" si="0"/>
        <v>100.90817356205852</v>
      </c>
      <c r="G9">
        <f t="shared" si="2"/>
        <v>32.651866801210893</v>
      </c>
    </row>
    <row r="10" spans="1:7">
      <c r="A10" t="s">
        <v>16</v>
      </c>
      <c r="B10" s="1" t="s">
        <v>7</v>
      </c>
      <c r="C10">
        <v>8</v>
      </c>
      <c r="D10">
        <f t="shared" si="1"/>
        <v>64</v>
      </c>
      <c r="E10">
        <v>602</v>
      </c>
      <c r="F10">
        <f t="shared" si="0"/>
        <v>166.11295681063123</v>
      </c>
      <c r="G10">
        <f t="shared" si="2"/>
        <v>53.750830564784053</v>
      </c>
    </row>
    <row r="11" spans="1:7">
      <c r="B11" s="1"/>
    </row>
    <row r="12" spans="1:7">
      <c r="A12" t="s">
        <v>15</v>
      </c>
      <c r="B12" s="1" t="s">
        <v>2</v>
      </c>
      <c r="C12">
        <v>1</v>
      </c>
      <c r="D12">
        <f t="shared" si="1"/>
        <v>1</v>
      </c>
      <c r="E12">
        <v>131475</v>
      </c>
      <c r="F12">
        <f t="shared" ref="F12:F20" si="3">100000/E12</f>
        <v>0.7606008746910059</v>
      </c>
      <c r="G12">
        <f>F12/$F$12</f>
        <v>1</v>
      </c>
    </row>
    <row r="13" spans="1:7">
      <c r="A13" t="s">
        <v>15</v>
      </c>
      <c r="B13" s="1" t="s">
        <v>1</v>
      </c>
      <c r="C13">
        <v>2</v>
      </c>
      <c r="D13">
        <f t="shared" si="1"/>
        <v>4</v>
      </c>
      <c r="E13">
        <v>48727</v>
      </c>
      <c r="F13">
        <f t="shared" si="3"/>
        <v>2.0522502924456667</v>
      </c>
      <c r="G13">
        <f>F13/$F$12</f>
        <v>2.6981960719929403</v>
      </c>
    </row>
    <row r="14" spans="1:7">
      <c r="A14" t="s">
        <v>15</v>
      </c>
      <c r="B14" s="1" t="s">
        <v>1</v>
      </c>
      <c r="C14">
        <v>4</v>
      </c>
      <c r="D14">
        <f t="shared" si="1"/>
        <v>16</v>
      </c>
      <c r="E14">
        <v>12057</v>
      </c>
      <c r="F14">
        <f t="shared" si="3"/>
        <v>8.2939371319565396</v>
      </c>
      <c r="G14">
        <f t="shared" ref="G14:G20" si="4">F14/$F$12</f>
        <v>10.90445384423986</v>
      </c>
    </row>
    <row r="15" spans="1:7">
      <c r="A15" t="s">
        <v>15</v>
      </c>
      <c r="B15" s="1" t="s">
        <v>1</v>
      </c>
      <c r="C15">
        <v>6</v>
      </c>
      <c r="D15">
        <f t="shared" si="1"/>
        <v>36</v>
      </c>
      <c r="E15">
        <v>6391</v>
      </c>
      <c r="F15">
        <f t="shared" si="3"/>
        <v>15.647003598810828</v>
      </c>
      <c r="G15">
        <f t="shared" si="4"/>
        <v>20.571897981536537</v>
      </c>
    </row>
    <row r="16" spans="1:7">
      <c r="A16" t="s">
        <v>15</v>
      </c>
      <c r="B16" s="1" t="s">
        <v>1</v>
      </c>
      <c r="C16">
        <v>8</v>
      </c>
      <c r="D16">
        <f t="shared" si="1"/>
        <v>64</v>
      </c>
      <c r="E16">
        <v>3607</v>
      </c>
      <c r="F16">
        <f t="shared" si="3"/>
        <v>27.72387025228722</v>
      </c>
      <c r="G16">
        <f t="shared" si="4"/>
        <v>36.449958414194626</v>
      </c>
    </row>
    <row r="17" spans="1:7">
      <c r="A17" t="s">
        <v>15</v>
      </c>
      <c r="B17" s="1" t="s">
        <v>1</v>
      </c>
      <c r="C17">
        <v>2</v>
      </c>
      <c r="D17">
        <f t="shared" si="1"/>
        <v>4</v>
      </c>
      <c r="E17">
        <v>34776</v>
      </c>
      <c r="F17">
        <f t="shared" si="3"/>
        <v>2.8755463538072235</v>
      </c>
      <c r="G17">
        <f t="shared" si="4"/>
        <v>3.7806245686680469</v>
      </c>
    </row>
    <row r="18" spans="1:7">
      <c r="A18" t="s">
        <v>15</v>
      </c>
      <c r="B18" s="1" t="s">
        <v>7</v>
      </c>
      <c r="C18">
        <v>4</v>
      </c>
      <c r="D18">
        <f t="shared" si="1"/>
        <v>16</v>
      </c>
      <c r="E18">
        <v>9354</v>
      </c>
      <c r="F18">
        <f t="shared" si="3"/>
        <v>10.690613641223006</v>
      </c>
      <c r="G18">
        <f t="shared" si="4"/>
        <v>14.055484284797947</v>
      </c>
    </row>
    <row r="19" spans="1:7">
      <c r="A19" t="s">
        <v>15</v>
      </c>
      <c r="B19" s="1" t="s">
        <v>7</v>
      </c>
      <c r="C19">
        <v>6</v>
      </c>
      <c r="D19">
        <f t="shared" si="1"/>
        <v>36</v>
      </c>
      <c r="E19">
        <v>4352</v>
      </c>
      <c r="F19">
        <f t="shared" si="3"/>
        <v>22.977941176470587</v>
      </c>
      <c r="G19">
        <f t="shared" si="4"/>
        <v>30.210248161764703</v>
      </c>
    </row>
    <row r="20" spans="1:7">
      <c r="A20" t="s">
        <v>15</v>
      </c>
      <c r="B20" s="1" t="s">
        <v>7</v>
      </c>
      <c r="C20">
        <v>8</v>
      </c>
      <c r="D20">
        <f t="shared" si="1"/>
        <v>64</v>
      </c>
      <c r="E20">
        <v>2339</v>
      </c>
      <c r="F20">
        <f t="shared" si="3"/>
        <v>42.753313381787088</v>
      </c>
      <c r="G20">
        <f t="shared" si="4"/>
        <v>56.209918768704576</v>
      </c>
    </row>
    <row r="21" spans="1:7">
      <c r="B21" s="1"/>
    </row>
    <row r="22" spans="1:7">
      <c r="A22" t="s">
        <v>17</v>
      </c>
      <c r="B22" s="1" t="s">
        <v>2</v>
      </c>
      <c r="C22">
        <v>1</v>
      </c>
      <c r="D22">
        <f t="shared" si="1"/>
        <v>1</v>
      </c>
      <c r="E22">
        <v>64645</v>
      </c>
      <c r="F22">
        <f t="shared" ref="F22:F30" si="5">100000/E22</f>
        <v>1.5469100471807564</v>
      </c>
      <c r="G22">
        <f>F22/$F$22</f>
        <v>1</v>
      </c>
    </row>
    <row r="23" spans="1:7">
      <c r="A23" t="s">
        <v>17</v>
      </c>
      <c r="B23" s="1" t="s">
        <v>1</v>
      </c>
      <c r="C23">
        <v>2</v>
      </c>
      <c r="D23">
        <f t="shared" si="1"/>
        <v>4</v>
      </c>
      <c r="E23">
        <v>23903</v>
      </c>
      <c r="F23">
        <f t="shared" si="5"/>
        <v>4.1835752834372251</v>
      </c>
      <c r="G23">
        <f t="shared" ref="G23:G30" si="6">F23/$F$22</f>
        <v>2.7044722419779941</v>
      </c>
    </row>
    <row r="24" spans="1:7">
      <c r="A24" t="s">
        <v>17</v>
      </c>
      <c r="B24" s="1" t="s">
        <v>1</v>
      </c>
      <c r="C24">
        <v>4</v>
      </c>
      <c r="D24">
        <f t="shared" si="1"/>
        <v>16</v>
      </c>
      <c r="E24">
        <v>7258</v>
      </c>
      <c r="F24">
        <f t="shared" si="5"/>
        <v>13.777900248002204</v>
      </c>
      <c r="G24">
        <f t="shared" si="6"/>
        <v>8.9067236153210256</v>
      </c>
    </row>
    <row r="25" spans="1:7">
      <c r="A25" t="s">
        <v>17</v>
      </c>
      <c r="B25" s="1" t="s">
        <v>1</v>
      </c>
      <c r="C25">
        <v>6</v>
      </c>
      <c r="D25">
        <f t="shared" si="1"/>
        <v>36</v>
      </c>
      <c r="E25">
        <v>3292</v>
      </c>
      <c r="F25">
        <f t="shared" si="5"/>
        <v>30.376670716889429</v>
      </c>
      <c r="G25">
        <f t="shared" si="6"/>
        <v>19.636998784933173</v>
      </c>
    </row>
    <row r="26" spans="1:7">
      <c r="A26" t="s">
        <v>17</v>
      </c>
      <c r="B26" s="1" t="s">
        <v>1</v>
      </c>
      <c r="C26">
        <v>8</v>
      </c>
      <c r="D26">
        <f t="shared" si="1"/>
        <v>64</v>
      </c>
      <c r="E26">
        <v>2057</v>
      </c>
      <c r="F26">
        <f t="shared" si="5"/>
        <v>48.614487117160913</v>
      </c>
      <c r="G26">
        <f t="shared" si="6"/>
        <v>31.426835196888671</v>
      </c>
    </row>
    <row r="27" spans="1:7">
      <c r="A27" t="s">
        <v>17</v>
      </c>
      <c r="B27" s="1" t="s">
        <v>7</v>
      </c>
      <c r="C27">
        <v>2</v>
      </c>
      <c r="D27">
        <f t="shared" si="1"/>
        <v>4</v>
      </c>
      <c r="E27">
        <v>19052</v>
      </c>
      <c r="F27">
        <f t="shared" si="5"/>
        <v>5.2487927776611381</v>
      </c>
      <c r="G27">
        <f t="shared" si="6"/>
        <v>3.3930820911190427</v>
      </c>
    </row>
    <row r="28" spans="1:7">
      <c r="A28" t="s">
        <v>17</v>
      </c>
      <c r="B28" s="1" t="s">
        <v>7</v>
      </c>
      <c r="C28">
        <v>4</v>
      </c>
      <c r="D28">
        <f t="shared" si="1"/>
        <v>16</v>
      </c>
      <c r="E28">
        <v>4085</v>
      </c>
      <c r="F28">
        <f t="shared" si="5"/>
        <v>24.479804161566708</v>
      </c>
      <c r="G28">
        <f t="shared" si="6"/>
        <v>15.824969400244798</v>
      </c>
    </row>
    <row r="29" spans="1:7">
      <c r="A29" t="s">
        <v>17</v>
      </c>
      <c r="B29" s="1" t="s">
        <v>7</v>
      </c>
      <c r="C29">
        <v>6</v>
      </c>
      <c r="D29">
        <f t="shared" si="1"/>
        <v>36</v>
      </c>
      <c r="E29">
        <v>1872</v>
      </c>
      <c r="F29">
        <f t="shared" si="5"/>
        <v>53.418803418803421</v>
      </c>
      <c r="G29">
        <f t="shared" si="6"/>
        <v>34.532585470085472</v>
      </c>
    </row>
    <row r="30" spans="1:7">
      <c r="A30" t="s">
        <v>17</v>
      </c>
      <c r="B30" s="1" t="s">
        <v>7</v>
      </c>
      <c r="C30">
        <v>8</v>
      </c>
      <c r="D30">
        <f t="shared" si="1"/>
        <v>64</v>
      </c>
      <c r="E30">
        <v>1104</v>
      </c>
      <c r="F30">
        <f t="shared" si="5"/>
        <v>90.579710144927532</v>
      </c>
      <c r="G30">
        <f t="shared" si="6"/>
        <v>58.555253623188406</v>
      </c>
    </row>
    <row r="31" spans="1:7">
      <c r="B31" s="1"/>
    </row>
    <row r="32" spans="1:7">
      <c r="A32" t="s">
        <v>18</v>
      </c>
      <c r="B32" s="1" t="s">
        <v>2</v>
      </c>
      <c r="C32">
        <v>1</v>
      </c>
      <c r="D32">
        <f t="shared" si="1"/>
        <v>1</v>
      </c>
      <c r="E32">
        <v>261059</v>
      </c>
      <c r="F32">
        <f t="shared" ref="F32:F40" si="7">100000/E32</f>
        <v>0.38305517143634199</v>
      </c>
      <c r="G32">
        <f>F32/$F$32</f>
        <v>1</v>
      </c>
    </row>
    <row r="33" spans="1:7">
      <c r="A33" t="s">
        <v>18</v>
      </c>
      <c r="B33" s="1" t="s">
        <v>1</v>
      </c>
      <c r="C33">
        <v>2</v>
      </c>
      <c r="D33">
        <f t="shared" si="1"/>
        <v>4</v>
      </c>
      <c r="E33">
        <v>103795</v>
      </c>
      <c r="F33">
        <f t="shared" si="7"/>
        <v>0.96343754516113489</v>
      </c>
      <c r="G33">
        <f t="shared" ref="G33:G40" si="8">F33/$F$32</f>
        <v>2.515140421022207</v>
      </c>
    </row>
    <row r="34" spans="1:7">
      <c r="A34" t="s">
        <v>18</v>
      </c>
      <c r="B34" s="1" t="s">
        <v>1</v>
      </c>
      <c r="C34">
        <v>4</v>
      </c>
      <c r="D34">
        <f t="shared" si="1"/>
        <v>16</v>
      </c>
      <c r="E34">
        <v>24681</v>
      </c>
      <c r="F34">
        <f t="shared" si="7"/>
        <v>4.0516996880191236</v>
      </c>
      <c r="G34">
        <f t="shared" si="8"/>
        <v>10.577326688545844</v>
      </c>
    </row>
    <row r="35" spans="1:7">
      <c r="A35" t="s">
        <v>18</v>
      </c>
      <c r="B35" s="1" t="s">
        <v>1</v>
      </c>
      <c r="C35">
        <v>6</v>
      </c>
      <c r="D35">
        <f t="shared" si="1"/>
        <v>36</v>
      </c>
      <c r="E35">
        <v>13972</v>
      </c>
      <c r="F35">
        <f t="shared" si="7"/>
        <v>7.1571714858288003</v>
      </c>
      <c r="G35">
        <f t="shared" si="8"/>
        <v>18.684440309189807</v>
      </c>
    </row>
    <row r="36" spans="1:7">
      <c r="A36" t="s">
        <v>18</v>
      </c>
      <c r="B36" s="1" t="s">
        <v>1</v>
      </c>
      <c r="C36">
        <v>8</v>
      </c>
      <c r="D36">
        <f t="shared" si="1"/>
        <v>64</v>
      </c>
      <c r="E36">
        <v>6532</v>
      </c>
      <c r="F36">
        <f t="shared" si="7"/>
        <v>15.309246785058175</v>
      </c>
      <c r="G36">
        <f t="shared" si="8"/>
        <v>39.966166564605018</v>
      </c>
    </row>
    <row r="37" spans="1:7">
      <c r="A37" t="s">
        <v>18</v>
      </c>
      <c r="B37" s="1" t="s">
        <v>7</v>
      </c>
      <c r="C37">
        <v>2</v>
      </c>
      <c r="D37">
        <f t="shared" si="1"/>
        <v>4</v>
      </c>
      <c r="E37">
        <v>67004</v>
      </c>
      <c r="F37">
        <f t="shared" si="7"/>
        <v>1.4924482120470419</v>
      </c>
      <c r="G37">
        <f t="shared" si="8"/>
        <v>3.8961703778878869</v>
      </c>
    </row>
    <row r="38" spans="1:7">
      <c r="A38" t="s">
        <v>18</v>
      </c>
      <c r="B38" s="1" t="s">
        <v>7</v>
      </c>
      <c r="C38">
        <v>4</v>
      </c>
      <c r="D38">
        <f t="shared" si="1"/>
        <v>16</v>
      </c>
      <c r="E38">
        <v>17249</v>
      </c>
      <c r="F38">
        <f t="shared" si="7"/>
        <v>5.7974375326105863</v>
      </c>
      <c r="G38">
        <f t="shared" si="8"/>
        <v>15.13473244825787</v>
      </c>
    </row>
    <row r="39" spans="1:7">
      <c r="A39" t="s">
        <v>18</v>
      </c>
      <c r="B39" s="1" t="s">
        <v>7</v>
      </c>
      <c r="C39">
        <v>6</v>
      </c>
      <c r="D39">
        <f t="shared" si="1"/>
        <v>36</v>
      </c>
      <c r="E39">
        <v>8307</v>
      </c>
      <c r="F39">
        <f t="shared" si="7"/>
        <v>12.038040207054291</v>
      </c>
      <c r="G39">
        <f t="shared" si="8"/>
        <v>31.426387384133861</v>
      </c>
    </row>
    <row r="40" spans="1:7">
      <c r="A40" t="s">
        <v>18</v>
      </c>
      <c r="B40" s="1" t="s">
        <v>7</v>
      </c>
      <c r="C40">
        <v>8</v>
      </c>
      <c r="D40">
        <f t="shared" si="1"/>
        <v>64</v>
      </c>
      <c r="E40">
        <v>5013</v>
      </c>
      <c r="F40">
        <f t="shared" si="7"/>
        <v>19.948134849391582</v>
      </c>
      <c r="G40">
        <f t="shared" si="8"/>
        <v>52.07640135647317</v>
      </c>
    </row>
  </sheetData>
  <sortState ref="A2:XFD1048576">
    <sortCondition ref="A3:A1048576"/>
    <sortCondition ref="B3:B1048576"/>
    <sortCondition ref="C3:C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7"/>
  <sheetViews>
    <sheetView workbookViewId="0">
      <selection activeCell="B77" sqref="B77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2" bestFit="1" customWidth="1"/>
    <col min="4" max="4" width="7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21</v>
      </c>
      <c r="B2" s="1" t="s">
        <v>2</v>
      </c>
      <c r="C2">
        <v>1</v>
      </c>
      <c r="D2">
        <f t="shared" ref="D2:D8" si="0">C2*C2</f>
        <v>1</v>
      </c>
      <c r="E2">
        <v>442647</v>
      </c>
      <c r="F2">
        <f t="shared" ref="F2:F8" si="1">100000/E2</f>
        <v>0.22591365128420615</v>
      </c>
      <c r="G2">
        <f>F2/$F$2</f>
        <v>1</v>
      </c>
    </row>
    <row r="3" spans="1:7">
      <c r="A3" t="s">
        <v>21</v>
      </c>
      <c r="B3" s="1" t="s">
        <v>1</v>
      </c>
      <c r="C3">
        <v>2</v>
      </c>
      <c r="D3">
        <f t="shared" si="0"/>
        <v>4</v>
      </c>
      <c r="E3">
        <v>250002</v>
      </c>
      <c r="F3">
        <f t="shared" si="1"/>
        <v>0.39999680002559979</v>
      </c>
      <c r="G3">
        <f t="shared" ref="G3:G8" si="2">F3/$F$2</f>
        <v>1.7705738354093166</v>
      </c>
    </row>
    <row r="4" spans="1:7">
      <c r="A4" t="s">
        <v>21</v>
      </c>
      <c r="B4" s="1" t="s">
        <v>1</v>
      </c>
      <c r="C4">
        <v>4</v>
      </c>
      <c r="D4">
        <f t="shared" si="0"/>
        <v>16</v>
      </c>
      <c r="E4">
        <v>118598</v>
      </c>
      <c r="F4">
        <f t="shared" si="1"/>
        <v>0.84318453936828619</v>
      </c>
      <c r="G4">
        <f t="shared" si="2"/>
        <v>3.7323310679775377</v>
      </c>
    </row>
    <row r="5" spans="1:7">
      <c r="A5" t="s">
        <v>21</v>
      </c>
      <c r="B5" s="1" t="s">
        <v>1</v>
      </c>
      <c r="C5">
        <v>6</v>
      </c>
      <c r="D5">
        <f t="shared" si="0"/>
        <v>36</v>
      </c>
      <c r="E5">
        <v>117307</v>
      </c>
      <c r="F5">
        <f t="shared" si="1"/>
        <v>0.85246404732880388</v>
      </c>
      <c r="G5">
        <f t="shared" si="2"/>
        <v>3.7734065315795307</v>
      </c>
    </row>
    <row r="6" spans="1:7">
      <c r="A6" t="s">
        <v>21</v>
      </c>
      <c r="B6" s="1" t="s">
        <v>7</v>
      </c>
      <c r="C6">
        <v>2</v>
      </c>
      <c r="D6">
        <f t="shared" si="0"/>
        <v>4</v>
      </c>
      <c r="E6">
        <v>165454</v>
      </c>
      <c r="F6">
        <f t="shared" si="1"/>
        <v>0.60439759691515471</v>
      </c>
      <c r="G6">
        <f t="shared" si="2"/>
        <v>2.6753478308170249</v>
      </c>
    </row>
    <row r="7" spans="1:7">
      <c r="A7" t="s">
        <v>21</v>
      </c>
      <c r="B7" s="1" t="s">
        <v>7</v>
      </c>
      <c r="C7">
        <v>4</v>
      </c>
      <c r="D7">
        <f t="shared" si="0"/>
        <v>16</v>
      </c>
      <c r="E7">
        <v>81133</v>
      </c>
      <c r="F7">
        <f t="shared" si="1"/>
        <v>1.2325440942649724</v>
      </c>
      <c r="G7">
        <f t="shared" si="2"/>
        <v>5.4558194569410725</v>
      </c>
    </row>
    <row r="8" spans="1:7">
      <c r="A8" t="s">
        <v>21</v>
      </c>
      <c r="B8" s="1" t="s">
        <v>7</v>
      </c>
      <c r="C8">
        <v>6</v>
      </c>
      <c r="D8">
        <f t="shared" si="0"/>
        <v>36</v>
      </c>
      <c r="E8">
        <v>45479</v>
      </c>
      <c r="F8">
        <f t="shared" si="1"/>
        <v>2.1988170364343982</v>
      </c>
      <c r="G8">
        <f t="shared" si="2"/>
        <v>9.7329976472657709</v>
      </c>
    </row>
    <row r="9" spans="1:7">
      <c r="B9" s="1"/>
    </row>
    <row r="10" spans="1:7">
      <c r="A10" t="s">
        <v>22</v>
      </c>
      <c r="B10" s="1" t="s">
        <v>2</v>
      </c>
      <c r="C10">
        <v>1</v>
      </c>
      <c r="D10">
        <f t="shared" ref="D10:D18" si="3">C10*C10</f>
        <v>1</v>
      </c>
      <c r="E10">
        <v>477718</v>
      </c>
      <c r="F10">
        <f t="shared" ref="F10:F18" si="4">100000/E10</f>
        <v>0.20932851598641877</v>
      </c>
      <c r="G10">
        <f>F10/$F$10</f>
        <v>1</v>
      </c>
    </row>
    <row r="11" spans="1:7">
      <c r="A11" t="s">
        <v>22</v>
      </c>
      <c r="B11" s="1" t="s">
        <v>1</v>
      </c>
      <c r="C11">
        <v>2</v>
      </c>
      <c r="D11">
        <f t="shared" si="3"/>
        <v>4</v>
      </c>
      <c r="E11">
        <v>229765</v>
      </c>
      <c r="F11">
        <f t="shared" si="4"/>
        <v>0.43522729745609645</v>
      </c>
      <c r="G11">
        <f t="shared" ref="G11:G18" si="5">F11/$F$10</f>
        <v>2.0791591408613148</v>
      </c>
    </row>
    <row r="12" spans="1:7">
      <c r="A12" t="s">
        <v>22</v>
      </c>
      <c r="B12" s="1" t="s">
        <v>1</v>
      </c>
      <c r="C12">
        <v>4</v>
      </c>
      <c r="D12">
        <f t="shared" si="3"/>
        <v>16</v>
      </c>
      <c r="E12">
        <v>61291</v>
      </c>
      <c r="F12">
        <f t="shared" si="4"/>
        <v>1.6315609143267364</v>
      </c>
      <c r="G12">
        <f t="shared" si="5"/>
        <v>7.7942601687033983</v>
      </c>
    </row>
    <row r="13" spans="1:7">
      <c r="A13" t="s">
        <v>22</v>
      </c>
      <c r="B13" s="1" t="s">
        <v>1</v>
      </c>
      <c r="C13">
        <v>6</v>
      </c>
      <c r="D13">
        <f t="shared" si="3"/>
        <v>36</v>
      </c>
      <c r="E13">
        <v>25505</v>
      </c>
      <c r="F13">
        <f t="shared" si="4"/>
        <v>3.9207998431680062</v>
      </c>
      <c r="G13">
        <f t="shared" si="5"/>
        <v>18.730366594785334</v>
      </c>
    </row>
    <row r="14" spans="1:7">
      <c r="A14" t="s">
        <v>22</v>
      </c>
      <c r="B14" s="1" t="s">
        <v>1</v>
      </c>
      <c r="C14">
        <v>8</v>
      </c>
      <c r="D14">
        <f t="shared" si="3"/>
        <v>64</v>
      </c>
      <c r="E14">
        <v>23334</v>
      </c>
      <c r="F14">
        <f t="shared" si="4"/>
        <v>4.2855918402331366</v>
      </c>
      <c r="G14">
        <f t="shared" si="5"/>
        <v>20.473043627324934</v>
      </c>
    </row>
    <row r="15" spans="1:7">
      <c r="A15" t="s">
        <v>22</v>
      </c>
      <c r="B15" s="1" t="s">
        <v>7</v>
      </c>
      <c r="C15">
        <v>2</v>
      </c>
      <c r="D15">
        <f t="shared" si="3"/>
        <v>4</v>
      </c>
      <c r="E15">
        <v>152194</v>
      </c>
      <c r="F15">
        <f t="shared" si="4"/>
        <v>0.6570561257342602</v>
      </c>
      <c r="G15">
        <f t="shared" si="5"/>
        <v>3.138875382735193</v>
      </c>
    </row>
    <row r="16" spans="1:7">
      <c r="A16" t="s">
        <v>22</v>
      </c>
      <c r="B16" s="1" t="s">
        <v>7</v>
      </c>
      <c r="C16">
        <v>4</v>
      </c>
      <c r="D16">
        <f t="shared" si="3"/>
        <v>16</v>
      </c>
      <c r="E16">
        <v>40596</v>
      </c>
      <c r="F16">
        <f t="shared" si="4"/>
        <v>2.4632968765395606</v>
      </c>
      <c r="G16">
        <f t="shared" si="5"/>
        <v>11.767612572667257</v>
      </c>
    </row>
    <row r="17" spans="1:7">
      <c r="A17" t="s">
        <v>22</v>
      </c>
      <c r="B17" s="1" t="s">
        <v>7</v>
      </c>
      <c r="C17">
        <v>6</v>
      </c>
      <c r="D17">
        <f t="shared" si="3"/>
        <v>36</v>
      </c>
      <c r="E17">
        <v>16564</v>
      </c>
      <c r="F17">
        <f t="shared" si="4"/>
        <v>6.0371890847621348</v>
      </c>
      <c r="G17">
        <f t="shared" si="5"/>
        <v>28.840738951943973</v>
      </c>
    </row>
    <row r="18" spans="1:7">
      <c r="A18" t="s">
        <v>22</v>
      </c>
      <c r="B18" s="1" t="s">
        <v>7</v>
      </c>
      <c r="C18">
        <v>8</v>
      </c>
      <c r="D18">
        <f t="shared" si="3"/>
        <v>64</v>
      </c>
      <c r="E18">
        <v>15809</v>
      </c>
      <c r="F18">
        <f t="shared" si="4"/>
        <v>6.3255107849958883</v>
      </c>
      <c r="G18">
        <f t="shared" si="5"/>
        <v>30.218103611866656</v>
      </c>
    </row>
    <row r="19" spans="1:7">
      <c r="B19" s="1"/>
    </row>
    <row r="20" spans="1:7">
      <c r="A20" t="s">
        <v>23</v>
      </c>
      <c r="B20" s="1" t="s">
        <v>2</v>
      </c>
      <c r="C20">
        <v>1</v>
      </c>
      <c r="D20">
        <f t="shared" ref="D20:D26" si="6">C20*C20</f>
        <v>1</v>
      </c>
      <c r="E20">
        <v>858140</v>
      </c>
      <c r="F20">
        <f t="shared" ref="F20:F26" si="7">100000/E20</f>
        <v>0.11653110215116415</v>
      </c>
      <c r="G20">
        <f>F20/$F$20</f>
        <v>1</v>
      </c>
    </row>
    <row r="21" spans="1:7">
      <c r="A21" t="s">
        <v>23</v>
      </c>
      <c r="B21" s="1" t="s">
        <v>1</v>
      </c>
      <c r="C21">
        <v>2</v>
      </c>
      <c r="D21">
        <f t="shared" si="6"/>
        <v>4</v>
      </c>
      <c r="E21">
        <v>386924</v>
      </c>
      <c r="F21">
        <f t="shared" si="7"/>
        <v>0.2584486875975644</v>
      </c>
      <c r="G21">
        <f t="shared" ref="G21:G26" si="8">F21/$F$20</f>
        <v>2.2178515677497392</v>
      </c>
    </row>
    <row r="22" spans="1:7">
      <c r="A22" t="s">
        <v>23</v>
      </c>
      <c r="B22" s="1" t="s">
        <v>1</v>
      </c>
      <c r="C22">
        <v>4</v>
      </c>
      <c r="D22">
        <f t="shared" si="6"/>
        <v>16</v>
      </c>
      <c r="E22">
        <v>120868</v>
      </c>
      <c r="F22">
        <f t="shared" si="7"/>
        <v>0.82734884336631698</v>
      </c>
      <c r="G22">
        <f t="shared" si="8"/>
        <v>7.0998113644637124</v>
      </c>
    </row>
    <row r="23" spans="1:7">
      <c r="A23" t="s">
        <v>23</v>
      </c>
      <c r="B23" s="1" t="s">
        <v>1</v>
      </c>
      <c r="C23">
        <v>6</v>
      </c>
      <c r="D23">
        <f t="shared" si="6"/>
        <v>36</v>
      </c>
      <c r="E23">
        <v>119090</v>
      </c>
      <c r="F23">
        <f t="shared" si="7"/>
        <v>0.83970106642035436</v>
      </c>
      <c r="G23">
        <f t="shared" si="8"/>
        <v>7.2058107313796285</v>
      </c>
    </row>
    <row r="24" spans="1:7">
      <c r="A24" t="s">
        <v>23</v>
      </c>
      <c r="B24" s="1" t="s">
        <v>7</v>
      </c>
      <c r="C24">
        <v>2</v>
      </c>
      <c r="D24">
        <f t="shared" si="6"/>
        <v>4</v>
      </c>
      <c r="E24">
        <v>262361</v>
      </c>
      <c r="F24">
        <f t="shared" si="7"/>
        <v>0.38115421118230225</v>
      </c>
      <c r="G24">
        <f t="shared" si="8"/>
        <v>3.2708367478398084</v>
      </c>
    </row>
    <row r="25" spans="1:7">
      <c r="A25" t="s">
        <v>23</v>
      </c>
      <c r="B25" s="1" t="s">
        <v>7</v>
      </c>
      <c r="C25">
        <v>4</v>
      </c>
      <c r="D25">
        <f t="shared" si="6"/>
        <v>16</v>
      </c>
      <c r="E25">
        <v>83197</v>
      </c>
      <c r="F25">
        <f t="shared" si="7"/>
        <v>1.2019664170583073</v>
      </c>
      <c r="G25">
        <f t="shared" si="8"/>
        <v>10.314554611344159</v>
      </c>
    </row>
    <row r="26" spans="1:7">
      <c r="A26" t="s">
        <v>23</v>
      </c>
      <c r="B26" s="1" t="s">
        <v>7</v>
      </c>
      <c r="C26">
        <v>6</v>
      </c>
      <c r="D26">
        <f t="shared" si="6"/>
        <v>36</v>
      </c>
      <c r="E26">
        <v>80312</v>
      </c>
      <c r="F26">
        <f t="shared" si="7"/>
        <v>1.2451439386393066</v>
      </c>
      <c r="G26">
        <f t="shared" si="8"/>
        <v>10.685078195039345</v>
      </c>
    </row>
    <row r="27" spans="1:7">
      <c r="B27" s="1"/>
    </row>
    <row r="28" spans="1:7">
      <c r="B28" s="1"/>
    </row>
    <row r="29" spans="1:7">
      <c r="A29" t="s">
        <v>24</v>
      </c>
      <c r="B29" s="1" t="s">
        <v>2</v>
      </c>
      <c r="C29">
        <v>1</v>
      </c>
      <c r="D29">
        <f t="shared" ref="D29:D37" si="9">C29*C29</f>
        <v>1</v>
      </c>
      <c r="E29">
        <v>935351</v>
      </c>
      <c r="F29">
        <f t="shared" ref="F29:F37" si="10">100000/E29</f>
        <v>0.10691173687738614</v>
      </c>
      <c r="G29">
        <f>F29/$F$29</f>
        <v>1</v>
      </c>
    </row>
    <row r="30" spans="1:7">
      <c r="A30" t="s">
        <v>24</v>
      </c>
      <c r="B30" s="1" t="s">
        <v>1</v>
      </c>
      <c r="C30">
        <v>2</v>
      </c>
      <c r="D30">
        <f t="shared" si="9"/>
        <v>4</v>
      </c>
      <c r="E30">
        <v>442800</v>
      </c>
      <c r="F30">
        <f t="shared" si="10"/>
        <v>0.22583559168925021</v>
      </c>
      <c r="G30">
        <f t="shared" ref="G30:G36" si="11">F30/$F$29</f>
        <v>2.1123554652213188</v>
      </c>
    </row>
    <row r="31" spans="1:7">
      <c r="A31" t="s">
        <v>24</v>
      </c>
      <c r="B31" s="1" t="s">
        <v>1</v>
      </c>
      <c r="C31">
        <v>4</v>
      </c>
      <c r="D31">
        <f t="shared" si="9"/>
        <v>16</v>
      </c>
      <c r="E31">
        <v>129919</v>
      </c>
      <c r="F31">
        <f t="shared" si="10"/>
        <v>0.76971035799228749</v>
      </c>
      <c r="G31">
        <f t="shared" si="11"/>
        <v>7.1994935305844407</v>
      </c>
    </row>
    <row r="32" spans="1:7">
      <c r="A32" t="s">
        <v>24</v>
      </c>
      <c r="B32" s="1" t="s">
        <v>1</v>
      </c>
      <c r="C32">
        <v>6</v>
      </c>
      <c r="D32">
        <f t="shared" si="9"/>
        <v>36</v>
      </c>
      <c r="E32">
        <v>50857</v>
      </c>
      <c r="F32">
        <f t="shared" si="10"/>
        <v>1.9662976581394891</v>
      </c>
      <c r="G32">
        <f t="shared" si="11"/>
        <v>18.391784808384291</v>
      </c>
    </row>
    <row r="33" spans="1:7">
      <c r="A33" t="s">
        <v>24</v>
      </c>
      <c r="B33" s="1" t="s">
        <v>1</v>
      </c>
      <c r="C33">
        <v>8</v>
      </c>
      <c r="D33">
        <f t="shared" si="9"/>
        <v>64</v>
      </c>
      <c r="E33">
        <v>25561</v>
      </c>
      <c r="F33">
        <f t="shared" si="10"/>
        <v>3.9122100074331989</v>
      </c>
      <c r="G33">
        <f t="shared" si="11"/>
        <v>36.592895426626498</v>
      </c>
    </row>
    <row r="34" spans="1:7">
      <c r="A34" t="s">
        <v>24</v>
      </c>
      <c r="B34" s="1" t="s">
        <v>7</v>
      </c>
      <c r="C34">
        <v>2</v>
      </c>
      <c r="D34">
        <f t="shared" si="9"/>
        <v>4</v>
      </c>
      <c r="E34">
        <v>290079</v>
      </c>
      <c r="F34">
        <f t="shared" si="10"/>
        <v>0.34473367599860727</v>
      </c>
      <c r="G34">
        <f t="shared" si="11"/>
        <v>3.2244698857897327</v>
      </c>
    </row>
    <row r="35" spans="1:7">
      <c r="A35" t="s">
        <v>24</v>
      </c>
      <c r="B35" s="1" t="s">
        <v>7</v>
      </c>
      <c r="C35">
        <v>4</v>
      </c>
      <c r="D35">
        <f t="shared" si="9"/>
        <v>16</v>
      </c>
      <c r="E35">
        <v>72917</v>
      </c>
      <c r="F35">
        <f t="shared" si="10"/>
        <v>1.3714223020694762</v>
      </c>
      <c r="G35">
        <f t="shared" si="11"/>
        <v>12.827612216629866</v>
      </c>
    </row>
    <row r="36" spans="1:7">
      <c r="A36" t="s">
        <v>24</v>
      </c>
      <c r="B36" s="1" t="s">
        <v>7</v>
      </c>
      <c r="C36">
        <v>6</v>
      </c>
      <c r="D36">
        <f t="shared" si="9"/>
        <v>36</v>
      </c>
      <c r="E36">
        <v>32867</v>
      </c>
      <c r="F36">
        <f t="shared" si="10"/>
        <v>3.0425654912221987</v>
      </c>
      <c r="G36">
        <f t="shared" si="11"/>
        <v>28.458666747801747</v>
      </c>
    </row>
    <row r="37" spans="1:7">
      <c r="A37" t="s">
        <v>25</v>
      </c>
      <c r="B37" s="1" t="s">
        <v>26</v>
      </c>
      <c r="C37">
        <v>8</v>
      </c>
      <c r="D37">
        <f t="shared" si="9"/>
        <v>64</v>
      </c>
      <c r="E37">
        <v>16682</v>
      </c>
      <c r="F37">
        <f t="shared" si="10"/>
        <v>5.9944850737321662</v>
      </c>
      <c r="G37">
        <f t="shared" ref="G37" si="12">F37/$F$29</f>
        <v>56.069476082004549</v>
      </c>
    </row>
  </sheetData>
  <sheetCalcPr fullCalcOnLoad="1"/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4"/>
  <sheetViews>
    <sheetView tabSelected="1" workbookViewId="0">
      <selection activeCell="F23" sqref="F23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7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19</v>
      </c>
    </row>
    <row r="2" spans="1:7">
      <c r="A2" t="s">
        <v>16</v>
      </c>
      <c r="B2" s="1" t="s">
        <v>27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7">
      <c r="A3" t="s">
        <v>16</v>
      </c>
      <c r="B3" s="1" t="s">
        <v>1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7">
      <c r="A4" t="s">
        <v>16</v>
      </c>
      <c r="B4" s="1" t="s">
        <v>1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7">
      <c r="A5" t="s">
        <v>16</v>
      </c>
      <c r="B5" s="1" t="s">
        <v>1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7">
      <c r="A6" t="s">
        <v>16</v>
      </c>
      <c r="B6" s="1" t="s">
        <v>1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7">
      <c r="A7" t="s">
        <v>16</v>
      </c>
      <c r="B7" s="1" t="s">
        <v>7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</row>
    <row r="8" spans="1:7">
      <c r="A8" t="s">
        <v>16</v>
      </c>
      <c r="B8" s="1" t="s">
        <v>7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</row>
    <row r="9" spans="1:7">
      <c r="A9" t="s">
        <v>16</v>
      </c>
      <c r="B9" s="1" t="s">
        <v>7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</row>
    <row r="10" spans="1:7">
      <c r="A10" t="s">
        <v>16</v>
      </c>
      <c r="B10" s="1" t="s">
        <v>7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</row>
    <row r="14" spans="1:7">
      <c r="B14" t="s">
        <v>28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FMRadio</vt:lpstr>
      <vt:lpstr>FilterBank</vt:lpstr>
      <vt:lpstr>ChannelVocoder</vt:lpstr>
      <vt:lpstr>FilterBank1_Int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dcterms:created xsi:type="dcterms:W3CDTF">2008-11-13T02:45:42Z</dcterms:created>
  <dcterms:modified xsi:type="dcterms:W3CDTF">2008-12-03T20:33:07Z</dcterms:modified>
</cp:coreProperties>
</file>