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charts/chart7.xml" ContentType="application/vnd.openxmlformats-officedocument.drawingml.chart+xml"/>
  <Override PartName="/xl/worksheets/sheet2.xml" ContentType="application/vnd.openxmlformats-officedocument.spreadsheetml.worksheet+xml"/>
  <Override PartName="/xl/charts/chart8.xml" ContentType="application/vnd.openxmlformats-officedocument.drawingml.chart+xml"/>
  <Override PartName="/docProps/app.xml" ContentType="application/vnd.openxmlformats-officedocument.extended-properties+xml"/>
  <Override PartName="/xl/charts/chart2.xml" ContentType="application/vnd.openxmlformats-officedocument.drawingml.chart+xml"/>
  <Override PartName="/xl/queryTables/queryTable2.xml" ContentType="application/vnd.openxmlformats-officedocument.spreadsheetml.queryTable+xml"/>
  <Default Extension="jpeg" ContentType="image/jpeg"/>
  <Override PartName="/xl/calcChain.xml" ContentType="application/vnd.openxmlformats-officedocument.spreadsheetml.calcChain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queryTables/queryTable1.xml" ContentType="application/vnd.openxmlformats-officedocument.spreadsheetml.queryTable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charts/chart3.xml" ContentType="application/vnd.openxmlformats-officedocument.drawingml.chart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harts/chart6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Default Extension="rels" ContentType="application/vnd.openxmlformats-package.relationships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6600" tabRatio="500"/>
  </bookViews>
  <sheets>
    <sheet name="FMRadio" sheetId="1" r:id="rId1"/>
    <sheet name="FilterBank" sheetId="3" r:id="rId2"/>
    <sheet name="ChannelVocoder" sheetId="5" r:id="rId3"/>
  </sheets>
  <definedNames>
    <definedName name="channelvocoder_1" localSheetId="2">ChannelVocoder!$A$3:$D$36</definedName>
    <definedName name="filterbank" localSheetId="1">FilterBank!$A$3:$E$42</definedName>
  </definedNames>
  <calcPr calcId="130405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29" i="5"/>
  <c r="G30"/>
  <c r="G31"/>
  <c r="G32"/>
  <c r="G33"/>
  <c r="G34"/>
  <c r="G35"/>
  <c r="G28"/>
  <c r="G21"/>
  <c r="G22"/>
  <c r="G23"/>
  <c r="G24"/>
  <c r="G25"/>
  <c r="G26"/>
  <c r="G20"/>
  <c r="G11"/>
  <c r="G12"/>
  <c r="G13"/>
  <c r="G14"/>
  <c r="G15"/>
  <c r="G16"/>
  <c r="G17"/>
  <c r="G18"/>
  <c r="G10"/>
  <c r="G3"/>
  <c r="G4"/>
  <c r="G5"/>
  <c r="G6"/>
  <c r="G7"/>
  <c r="G8"/>
  <c r="G2"/>
  <c r="F7"/>
  <c r="F8"/>
  <c r="F15"/>
  <c r="F16"/>
  <c r="F17"/>
  <c r="F18"/>
  <c r="F24"/>
  <c r="F25"/>
  <c r="F26"/>
  <c r="F33"/>
  <c r="F34"/>
  <c r="F35"/>
  <c r="F13"/>
  <c r="F4"/>
  <c r="F3"/>
  <c r="F23"/>
  <c r="F12"/>
  <c r="F11"/>
  <c r="F5"/>
  <c r="F31"/>
  <c r="F30"/>
  <c r="F29"/>
  <c r="F22"/>
  <c r="F32"/>
  <c r="F21"/>
  <c r="F14"/>
  <c r="F2"/>
  <c r="F10"/>
  <c r="F20"/>
  <c r="F28"/>
  <c r="F6"/>
  <c r="D7"/>
  <c r="D8"/>
  <c r="D15"/>
  <c r="D16"/>
  <c r="D17"/>
  <c r="D18"/>
  <c r="D24"/>
  <c r="D25"/>
  <c r="D26"/>
  <c r="D33"/>
  <c r="D34"/>
  <c r="D35"/>
  <c r="D13"/>
  <c r="D4"/>
  <c r="D3"/>
  <c r="D23"/>
  <c r="D12"/>
  <c r="D11"/>
  <c r="D5"/>
  <c r="D31"/>
  <c r="D30"/>
  <c r="D29"/>
  <c r="D22"/>
  <c r="D32"/>
  <c r="D21"/>
  <c r="D14"/>
  <c r="D2"/>
  <c r="D10"/>
  <c r="D20"/>
  <c r="D28"/>
  <c r="D6"/>
  <c r="F17" i="3"/>
  <c r="G17"/>
  <c r="F13"/>
  <c r="G13"/>
  <c r="D17"/>
  <c r="D13"/>
  <c r="D3"/>
  <c r="D4"/>
  <c r="D5"/>
  <c r="D6"/>
  <c r="D7"/>
  <c r="D8"/>
  <c r="D9"/>
  <c r="D10"/>
  <c r="D12"/>
  <c r="D14"/>
  <c r="D15"/>
  <c r="D16"/>
  <c r="D18"/>
  <c r="D19"/>
  <c r="D20"/>
  <c r="D22"/>
  <c r="D23"/>
  <c r="D24"/>
  <c r="D25"/>
  <c r="D26"/>
  <c r="D27"/>
  <c r="D28"/>
  <c r="D29"/>
  <c r="D30"/>
  <c r="D32"/>
  <c r="D33"/>
  <c r="D34"/>
  <c r="D35"/>
  <c r="D36"/>
  <c r="D37"/>
  <c r="D38"/>
  <c r="D39"/>
  <c r="D40"/>
  <c r="D2"/>
  <c r="G33"/>
  <c r="G34"/>
  <c r="G35"/>
  <c r="G36"/>
  <c r="G37"/>
  <c r="G38"/>
  <c r="G39"/>
  <c r="G40"/>
  <c r="G32"/>
  <c r="G23"/>
  <c r="G24"/>
  <c r="G25"/>
  <c r="G26"/>
  <c r="G27"/>
  <c r="G28"/>
  <c r="G29"/>
  <c r="G30"/>
  <c r="G22"/>
  <c r="G14"/>
  <c r="G15"/>
  <c r="G16"/>
  <c r="G18"/>
  <c r="G19"/>
  <c r="G20"/>
  <c r="G12"/>
  <c r="F2"/>
  <c r="G3"/>
  <c r="G4"/>
  <c r="G5"/>
  <c r="G6"/>
  <c r="G7"/>
  <c r="G8"/>
  <c r="G9"/>
  <c r="G10"/>
  <c r="G2"/>
  <c r="F5"/>
  <c r="F4"/>
  <c r="F26"/>
  <c r="F14"/>
  <c r="F6"/>
  <c r="F25"/>
  <c r="F24"/>
  <c r="F23"/>
  <c r="F16"/>
  <c r="F3"/>
  <c r="F36"/>
  <c r="F35"/>
  <c r="F34"/>
  <c r="F33"/>
  <c r="F12"/>
  <c r="F22"/>
  <c r="F32"/>
  <c r="F7"/>
  <c r="F8"/>
  <c r="F9"/>
  <c r="F10"/>
  <c r="F18"/>
  <c r="F19"/>
  <c r="F20"/>
  <c r="F27"/>
  <c r="F28"/>
  <c r="F29"/>
  <c r="F30"/>
  <c r="F37"/>
  <c r="F38"/>
  <c r="F39"/>
  <c r="F40"/>
  <c r="F15"/>
  <c r="F56" i="1"/>
  <c r="G56"/>
  <c r="F57"/>
  <c r="G57"/>
  <c r="F45"/>
  <c r="G45"/>
  <c r="D57"/>
  <c r="D56"/>
  <c r="D45"/>
  <c r="F48"/>
  <c r="F47"/>
  <c r="G48"/>
  <c r="F49"/>
  <c r="G49"/>
  <c r="F50"/>
  <c r="G50"/>
  <c r="F51"/>
  <c r="G51"/>
  <c r="F52"/>
  <c r="G52"/>
  <c r="F53"/>
  <c r="G53"/>
  <c r="F54"/>
  <c r="G54"/>
  <c r="F55"/>
  <c r="G55"/>
  <c r="G47"/>
  <c r="F35"/>
  <c r="F34"/>
  <c r="G35"/>
  <c r="F36"/>
  <c r="G36"/>
  <c r="F37"/>
  <c r="G37"/>
  <c r="F38"/>
  <c r="G38"/>
  <c r="F39"/>
  <c r="G39"/>
  <c r="F40"/>
  <c r="G40"/>
  <c r="F41"/>
  <c r="G41"/>
  <c r="F42"/>
  <c r="G42"/>
  <c r="F43"/>
  <c r="G43"/>
  <c r="F44"/>
  <c r="G44"/>
  <c r="G34"/>
  <c r="F20"/>
  <c r="F19"/>
  <c r="G20"/>
  <c r="F21"/>
  <c r="G21"/>
  <c r="F22"/>
  <c r="G22"/>
  <c r="F23"/>
  <c r="G23"/>
  <c r="F24"/>
  <c r="G24"/>
  <c r="F25"/>
  <c r="G25"/>
  <c r="F26"/>
  <c r="G26"/>
  <c r="F27"/>
  <c r="G27"/>
  <c r="F28"/>
  <c r="G28"/>
  <c r="F29"/>
  <c r="G29"/>
  <c r="F30"/>
  <c r="G30"/>
  <c r="F31"/>
  <c r="G31"/>
  <c r="F32"/>
  <c r="G32"/>
  <c r="G19"/>
  <c r="F3"/>
  <c r="F2"/>
  <c r="G3"/>
  <c r="F4"/>
  <c r="G4"/>
  <c r="F5"/>
  <c r="G5"/>
  <c r="F6"/>
  <c r="G6"/>
  <c r="F7"/>
  <c r="G7"/>
  <c r="F8"/>
  <c r="G8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G2"/>
  <c r="D37"/>
  <c r="D39"/>
  <c r="D5"/>
  <c r="D4"/>
  <c r="D36"/>
  <c r="D52"/>
  <c r="D3"/>
  <c r="D40"/>
  <c r="D26"/>
  <c r="D27"/>
  <c r="D13"/>
  <c r="D7"/>
  <c r="D35"/>
  <c r="D23"/>
  <c r="D22"/>
  <c r="D49"/>
  <c r="D48"/>
  <c r="D53"/>
  <c r="D9"/>
  <c r="D8"/>
  <c r="D12"/>
  <c r="D11"/>
  <c r="D10"/>
  <c r="D28"/>
  <c r="D25"/>
  <c r="D24"/>
  <c r="D51"/>
  <c r="D50"/>
  <c r="D20"/>
  <c r="D41"/>
  <c r="D21"/>
  <c r="D6"/>
  <c r="D2"/>
  <c r="D19"/>
  <c r="D34"/>
  <c r="D47"/>
  <c r="D14"/>
  <c r="D15"/>
  <c r="D16"/>
  <c r="D17"/>
  <c r="D29"/>
  <c r="D30"/>
  <c r="D31"/>
  <c r="D32"/>
  <c r="D42"/>
  <c r="D43"/>
  <c r="D44"/>
  <c r="D54"/>
  <c r="D55"/>
  <c r="D38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MacBook:Users:mgordon:research:streams:docs:slice_fission:filterbank.txt" space="1" consecutive="1" delimiter="_">
      <textFields count="4">
        <textField/>
        <textField type="text"/>
        <textField/>
        <textField/>
      </textFields>
    </textPr>
  </connection>
  <connection id="2" name="Connection2" type="6" refreshedVersion="0">
    <textPr fileType="mac" sourceFile="MacBook:Users:mgordon:research:streams:docs:slice_fission:channelvocoder.txt" space="1" consecutive="1" delimiter="_">
      <textFields count="4">
        <textField/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<sst xmlns="http://schemas.openxmlformats.org/spreadsheetml/2006/main" count="259" uniqueCount="25">
  <si>
    <t>FMRadio4</t>
  </si>
  <si>
    <t>-O2--unroll0--fixedpoint--profile--dup1</t>
  </si>
  <si>
    <t>-O2--unroll0--fixedpoint--profile--dupthresh10</t>
  </si>
  <si>
    <t>FMRadio1</t>
  </si>
  <si>
    <t>FMRadio6</t>
  </si>
  <si>
    <t>-O2--unroll0--fixedpoint--profile--dupthresh50</t>
  </si>
  <si>
    <t>FMRadio3</t>
  </si>
  <si>
    <t>-O2--unroll0--fixedpoint--profile--dupthresh75</t>
  </si>
  <si>
    <t>Benchmark</t>
    <phoneticPr fontId="1" type="noConversion"/>
  </si>
  <si>
    <t>Options</t>
    <phoneticPr fontId="1" type="noConversion"/>
  </si>
  <si>
    <t>Side</t>
    <phoneticPr fontId="1" type="noConversion"/>
  </si>
  <si>
    <t>Cycles Per Output</t>
    <phoneticPr fontId="1" type="noConversion"/>
  </si>
  <si>
    <t>Tiles</t>
    <phoneticPr fontId="1" type="noConversion"/>
  </si>
  <si>
    <t>Thruput / 100K</t>
    <phoneticPr fontId="1" type="noConversion"/>
  </si>
  <si>
    <t>Speedup over 1x1</t>
    <phoneticPr fontId="1" type="noConversion"/>
  </si>
  <si>
    <t>FilterBank3</t>
  </si>
  <si>
    <t>FilterBank1</t>
  </si>
  <si>
    <t>FilterBank4</t>
  </si>
  <si>
    <t>FilterBank6</t>
  </si>
  <si>
    <t>Thruput per 100K</t>
    <phoneticPr fontId="1" type="noConversion"/>
  </si>
  <si>
    <t>Side</t>
    <phoneticPr fontId="1" type="noConversion"/>
  </si>
  <si>
    <t>ChannelVocoder1</t>
  </si>
  <si>
    <t>ChannelVocoder6</t>
  </si>
  <si>
    <t>ChannelVocoder7</t>
  </si>
  <si>
    <t>ChannelVocoder12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</si>
</sst>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2"/>
          <c:order val="0"/>
          <c:tx>
            <c:strRef>
              <c:f>FMRadio!$B$3</c:f>
              <c:strCache>
                <c:ptCount val="1"/>
                <c:pt idx="0">
                  <c:v>-O2--unroll0--fixedpoint--profile--dup1</c:v>
                </c:pt>
              </c:strCache>
            </c:strRef>
          </c:tx>
          <c:cat>
            <c:numRef>
              <c:f>FMRadio!$D$3:$D$6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FMRadio!$G$3:$G$6</c:f>
              <c:numCache>
                <c:formatCode>General</c:formatCode>
                <c:ptCount val="4"/>
                <c:pt idx="0">
                  <c:v>2.569084787266605</c:v>
                </c:pt>
                <c:pt idx="1">
                  <c:v>8.86480777355302</c:v>
                </c:pt>
                <c:pt idx="2">
                  <c:v>17.21328958162428</c:v>
                </c:pt>
                <c:pt idx="3">
                  <c:v>25.93695920889988</c:v>
                </c:pt>
              </c:numCache>
            </c:numRef>
          </c:val>
        </c:ser>
        <c:ser>
          <c:idx val="1"/>
          <c:order val="1"/>
          <c:tx>
            <c:strRef>
              <c:f>FMRadio!$B$12</c:f>
              <c:strCache>
                <c:ptCount val="1"/>
                <c:pt idx="0">
                  <c:v>-O2--unroll0--fixedpoint--profile--dupthresh50</c:v>
                </c:pt>
              </c:strCache>
            </c:strRef>
          </c:tx>
          <c:val>
            <c:numRef>
              <c:f>FMRadio!$G$10:$G$13</c:f>
              <c:numCache>
                <c:formatCode>General</c:formatCode>
                <c:ptCount val="4"/>
                <c:pt idx="0">
                  <c:v>3.447465702784852</c:v>
                </c:pt>
                <c:pt idx="1">
                  <c:v>15.29373177842566</c:v>
                </c:pt>
                <c:pt idx="2">
                  <c:v>32.65836575875486</c:v>
                </c:pt>
                <c:pt idx="3">
                  <c:v>57.96408839779006</c:v>
                </c:pt>
              </c:numCache>
            </c:numRef>
          </c:val>
        </c:ser>
        <c:marker val="1"/>
        <c:axId val="372646760"/>
        <c:axId val="372649928"/>
      </c:lineChart>
      <c:catAx>
        <c:axId val="372646760"/>
        <c:scaling>
          <c:orientation val="minMax"/>
        </c:scaling>
        <c:axPos val="b"/>
        <c:numFmt formatCode="General" sourceLinked="1"/>
        <c:tickLblPos val="nextTo"/>
        <c:crossAx val="372649928"/>
        <c:crosses val="autoZero"/>
        <c:auto val="1"/>
        <c:lblAlgn val="ctr"/>
        <c:lblOffset val="100"/>
      </c:catAx>
      <c:valAx>
        <c:axId val="372649928"/>
        <c:scaling>
          <c:orientation val="minMax"/>
        </c:scaling>
        <c:axPos val="l"/>
        <c:majorGridlines/>
        <c:numFmt formatCode="General" sourceLinked="1"/>
        <c:tickLblPos val="nextTo"/>
        <c:crossAx val="372646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2"/>
          <c:order val="0"/>
          <c:tx>
            <c:strRef>
              <c:f>FMRadio!$B$3</c:f>
              <c:strCache>
                <c:ptCount val="1"/>
                <c:pt idx="0">
                  <c:v>-O2--unroll0--fixedpoint--profile--dup1</c:v>
                </c:pt>
              </c:strCache>
            </c:strRef>
          </c:tx>
          <c:cat>
            <c:numRef>
              <c:f>FMRadio!$D$3:$D$6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FMRadio!$G$20:$G$23</c:f>
              <c:numCache>
                <c:formatCode>General</c:formatCode>
                <c:ptCount val="4"/>
                <c:pt idx="0">
                  <c:v>2.465530365712394</c:v>
                </c:pt>
                <c:pt idx="1">
                  <c:v>8.854867467015335</c:v>
                </c:pt>
                <c:pt idx="2">
                  <c:v>13.93751169317119</c:v>
                </c:pt>
                <c:pt idx="3">
                  <c:v>26.57723867285052</c:v>
                </c:pt>
              </c:numCache>
            </c:numRef>
          </c:val>
        </c:ser>
        <c:ser>
          <c:idx val="1"/>
          <c:order val="1"/>
          <c:tx>
            <c:strRef>
              <c:f>FMRadio!$B$29</c:f>
              <c:strCache>
                <c:ptCount val="1"/>
                <c:pt idx="0">
                  <c:v>-O2--unroll0--fixedpoint--profile--dupthresh75</c:v>
                </c:pt>
              </c:strCache>
            </c:strRef>
          </c:tx>
          <c:val>
            <c:numRef>
              <c:f>FMRadio!$G$29:$G$32</c:f>
              <c:numCache>
                <c:formatCode>General</c:formatCode>
                <c:ptCount val="4"/>
                <c:pt idx="0">
                  <c:v>3.681905797459596</c:v>
                </c:pt>
                <c:pt idx="1">
                  <c:v>15.05578011317704</c:v>
                </c:pt>
                <c:pt idx="2">
                  <c:v>33.18307349665924</c:v>
                </c:pt>
                <c:pt idx="3">
                  <c:v>60.32064777327935</c:v>
                </c:pt>
              </c:numCache>
            </c:numRef>
          </c:val>
        </c:ser>
        <c:marker val="1"/>
        <c:axId val="378352712"/>
        <c:axId val="372381256"/>
      </c:lineChart>
      <c:catAx>
        <c:axId val="378352712"/>
        <c:scaling>
          <c:orientation val="minMax"/>
        </c:scaling>
        <c:axPos val="b"/>
        <c:numFmt formatCode="General" sourceLinked="1"/>
        <c:tickLblPos val="nextTo"/>
        <c:crossAx val="372381256"/>
        <c:crosses val="autoZero"/>
        <c:auto val="1"/>
        <c:lblAlgn val="ctr"/>
        <c:lblOffset val="100"/>
      </c:catAx>
      <c:valAx>
        <c:axId val="372381256"/>
        <c:scaling>
          <c:orientation val="minMax"/>
        </c:scaling>
        <c:axPos val="l"/>
        <c:majorGridlines/>
        <c:numFmt formatCode="General" sourceLinked="1"/>
        <c:tickLblPos val="nextTo"/>
        <c:crossAx val="378352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2"/>
          <c:order val="0"/>
          <c:tx>
            <c:strRef>
              <c:f>FMRadio!$B$3</c:f>
              <c:strCache>
                <c:ptCount val="1"/>
                <c:pt idx="0">
                  <c:v>-O2--unroll0--fixedpoint--profile--dup1</c:v>
                </c:pt>
              </c:strCache>
            </c:strRef>
          </c:tx>
          <c:cat>
            <c:numRef>
              <c:f>FMRadio!$D$3:$D$6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FMRadio!$G$35:$G$38</c:f>
              <c:numCache>
                <c:formatCode>General</c:formatCode>
                <c:ptCount val="4"/>
                <c:pt idx="0">
                  <c:v>2.634356851798376</c:v>
                </c:pt>
                <c:pt idx="1">
                  <c:v>9.478757792657586</c:v>
                </c:pt>
                <c:pt idx="2">
                  <c:v>16.64403000202716</c:v>
                </c:pt>
                <c:pt idx="3">
                  <c:v>33.45762021189894</c:v>
                </c:pt>
              </c:numCache>
            </c:numRef>
          </c:val>
        </c:ser>
        <c:ser>
          <c:idx val="1"/>
          <c:order val="1"/>
          <c:tx>
            <c:strRef>
              <c:f>FMRadio!$B$29</c:f>
              <c:strCache>
                <c:ptCount val="1"/>
                <c:pt idx="0">
                  <c:v>-O2--unroll0--fixedpoint--profile--dupthresh75</c:v>
                </c:pt>
              </c:strCache>
            </c:strRef>
          </c:tx>
          <c:val>
            <c:numRef>
              <c:f>FMRadio!$G$42:$G$45</c:f>
              <c:numCache>
                <c:formatCode>General</c:formatCode>
                <c:ptCount val="4"/>
                <c:pt idx="0">
                  <c:v>3.722569822270584</c:v>
                </c:pt>
                <c:pt idx="1">
                  <c:v>14.36406578026592</c:v>
                </c:pt>
                <c:pt idx="2">
                  <c:v>33.66338663386634</c:v>
                </c:pt>
                <c:pt idx="3">
                  <c:v>0.0</c:v>
                </c:pt>
              </c:numCache>
            </c:numRef>
          </c:val>
        </c:ser>
        <c:marker val="1"/>
        <c:axId val="373062248"/>
        <c:axId val="373083800"/>
      </c:lineChart>
      <c:catAx>
        <c:axId val="373062248"/>
        <c:scaling>
          <c:orientation val="minMax"/>
        </c:scaling>
        <c:axPos val="b"/>
        <c:numFmt formatCode="General" sourceLinked="1"/>
        <c:tickLblPos val="nextTo"/>
        <c:crossAx val="373083800"/>
        <c:crosses val="autoZero"/>
        <c:auto val="1"/>
        <c:lblAlgn val="ctr"/>
        <c:lblOffset val="100"/>
      </c:catAx>
      <c:valAx>
        <c:axId val="373083800"/>
        <c:scaling>
          <c:orientation val="minMax"/>
        </c:scaling>
        <c:axPos val="l"/>
        <c:majorGridlines/>
        <c:numFmt formatCode="General" sourceLinked="1"/>
        <c:tickLblPos val="nextTo"/>
        <c:crossAx val="373062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2"/>
          <c:order val="0"/>
          <c:tx>
            <c:strRef>
              <c:f>FMRadio!$B$3</c:f>
              <c:strCache>
                <c:ptCount val="1"/>
                <c:pt idx="0">
                  <c:v>-O2--unroll0--fixedpoint--profile--dup1</c:v>
                </c:pt>
              </c:strCache>
            </c:strRef>
          </c:tx>
          <c:cat>
            <c:numRef>
              <c:f>FMRadio!$D$3:$D$6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FMRadio!$G$48:$G$51</c:f>
              <c:numCache>
                <c:formatCode>General</c:formatCode>
                <c:ptCount val="4"/>
                <c:pt idx="0">
                  <c:v>2.759977503749375</c:v>
                </c:pt>
                <c:pt idx="1">
                  <c:v>10.10224153705398</c:v>
                </c:pt>
                <c:pt idx="2">
                  <c:v>16.31584780199483</c:v>
                </c:pt>
                <c:pt idx="3">
                  <c:v>29.66883116883116</c:v>
                </c:pt>
              </c:numCache>
            </c:numRef>
          </c:val>
        </c:ser>
        <c:ser>
          <c:idx val="1"/>
          <c:order val="1"/>
          <c:tx>
            <c:strRef>
              <c:f>FMRadio!$B$29</c:f>
              <c:strCache>
                <c:ptCount val="1"/>
                <c:pt idx="0">
                  <c:v>-O2--unroll0--fixedpoint--profile--dupthresh75</c:v>
                </c:pt>
              </c:strCache>
            </c:strRef>
          </c:tx>
          <c:val>
            <c:numRef>
              <c:f>FMRadio!$G$54:$G$55</c:f>
              <c:numCache>
                <c:formatCode>General</c:formatCode>
                <c:ptCount val="2"/>
                <c:pt idx="0">
                  <c:v>4.160156985871271</c:v>
                </c:pt>
                <c:pt idx="1">
                  <c:v>16.63749372174787</c:v>
                </c:pt>
              </c:numCache>
            </c:numRef>
          </c:val>
        </c:ser>
        <c:marker val="1"/>
        <c:axId val="378443992"/>
        <c:axId val="375753752"/>
      </c:lineChart>
      <c:catAx>
        <c:axId val="378443992"/>
        <c:scaling>
          <c:orientation val="minMax"/>
        </c:scaling>
        <c:axPos val="b"/>
        <c:numFmt formatCode="General" sourceLinked="1"/>
        <c:tickLblPos val="nextTo"/>
        <c:crossAx val="375753752"/>
        <c:crosses val="autoZero"/>
        <c:auto val="1"/>
        <c:lblAlgn val="ctr"/>
        <c:lblOffset val="100"/>
      </c:catAx>
      <c:valAx>
        <c:axId val="375753752"/>
        <c:scaling>
          <c:orientation val="minMax"/>
        </c:scaling>
        <c:axPos val="l"/>
        <c:majorGridlines/>
        <c:numFmt formatCode="General" sourceLinked="1"/>
        <c:tickLblPos val="nextTo"/>
        <c:crossAx val="378443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/>
      <c:lineChart>
        <c:grouping val="standard"/>
        <c:ser>
          <c:idx val="0"/>
          <c:order val="0"/>
          <c:tx>
            <c:strRef>
              <c:f>FilterBank!$B$3</c:f>
              <c:strCache>
                <c:ptCount val="1"/>
                <c:pt idx="0">
                  <c:v>-O2--unroll0--fixedpoint--profile--dup1</c:v>
                </c:pt>
              </c:strCache>
            </c:strRef>
          </c:tx>
          <c:cat>
            <c:numRef>
              <c:f>FilterBank!$C$3:$C$6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</c:numCache>
            </c:numRef>
          </c:cat>
          <c:val>
            <c:numRef>
              <c:f>FilterBank!$G$3:$G$6</c:f>
              <c:numCache>
                <c:formatCode>General</c:formatCode>
                <c:ptCount val="4"/>
                <c:pt idx="0">
                  <c:v>2.65186035076217</c:v>
                </c:pt>
                <c:pt idx="1">
                  <c:v>8.6288</c:v>
                </c:pt>
                <c:pt idx="2">
                  <c:v>19.18079430942501</c:v>
                </c:pt>
                <c:pt idx="3">
                  <c:v>25.02552204176334</c:v>
                </c:pt>
              </c:numCache>
            </c:numRef>
          </c:val>
        </c:ser>
        <c:ser>
          <c:idx val="1"/>
          <c:order val="1"/>
          <c:tx>
            <c:strRef>
              <c:f>FilterBank!$B$9</c:f>
              <c:strCache>
                <c:ptCount val="1"/>
                <c:pt idx="0">
                  <c:v>-O2--unroll0--fixedpoint--profile--dupthresh75</c:v>
                </c:pt>
              </c:strCache>
            </c:strRef>
          </c:tx>
          <c:val>
            <c:numRef>
              <c:f>FilterBank!$G$7:$G$10</c:f>
              <c:numCache>
                <c:formatCode>General</c:formatCode>
                <c:ptCount val="4"/>
                <c:pt idx="0">
                  <c:v>3.431389183457052</c:v>
                </c:pt>
                <c:pt idx="1">
                  <c:v>15.35009487666034</c:v>
                </c:pt>
                <c:pt idx="2">
                  <c:v>32.65186680121089</c:v>
                </c:pt>
                <c:pt idx="3">
                  <c:v>53.75083056478405</c:v>
                </c:pt>
              </c:numCache>
            </c:numRef>
          </c:val>
        </c:ser>
        <c:marker val="1"/>
        <c:axId val="384438744"/>
        <c:axId val="384281880"/>
      </c:lineChart>
      <c:catAx>
        <c:axId val="384438744"/>
        <c:scaling>
          <c:orientation val="minMax"/>
        </c:scaling>
        <c:axPos val="b"/>
        <c:numFmt formatCode="General" sourceLinked="1"/>
        <c:tickLblPos val="nextTo"/>
        <c:crossAx val="384281880"/>
        <c:crosses val="autoZero"/>
        <c:auto val="1"/>
        <c:lblAlgn val="ctr"/>
        <c:lblOffset val="100"/>
      </c:catAx>
      <c:valAx>
        <c:axId val="384281880"/>
        <c:scaling>
          <c:orientation val="minMax"/>
        </c:scaling>
        <c:axPos val="l"/>
        <c:majorGridlines/>
        <c:numFmt formatCode="General" sourceLinked="1"/>
        <c:tickLblPos val="nextTo"/>
        <c:crossAx val="384438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/>
      <c:lineChart>
        <c:grouping val="standard"/>
        <c:ser>
          <c:idx val="0"/>
          <c:order val="0"/>
          <c:tx>
            <c:strRef>
              <c:f>FilterBank!$B$3</c:f>
              <c:strCache>
                <c:ptCount val="1"/>
                <c:pt idx="0">
                  <c:v>-O2--unroll0--fixedpoint--profile--dup1</c:v>
                </c:pt>
              </c:strCache>
            </c:strRef>
          </c:tx>
          <c:cat>
            <c:numRef>
              <c:f>FilterBank!$C$3:$C$6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</c:numCache>
            </c:numRef>
          </c:cat>
          <c:val>
            <c:numRef>
              <c:f>FilterBank!$G$13:$G$16</c:f>
              <c:numCache>
                <c:formatCode>General</c:formatCode>
                <c:ptCount val="4"/>
                <c:pt idx="0">
                  <c:v>2.69819607199294</c:v>
                </c:pt>
                <c:pt idx="1">
                  <c:v>10.90445384423986</c:v>
                </c:pt>
                <c:pt idx="2">
                  <c:v>20.57189798153654</c:v>
                </c:pt>
                <c:pt idx="3">
                  <c:v>36.44995841419463</c:v>
                </c:pt>
              </c:numCache>
            </c:numRef>
          </c:val>
        </c:ser>
        <c:ser>
          <c:idx val="1"/>
          <c:order val="1"/>
          <c:tx>
            <c:strRef>
              <c:f>FilterBank!$B$9</c:f>
              <c:strCache>
                <c:ptCount val="1"/>
                <c:pt idx="0">
                  <c:v>-O2--unroll0--fixedpoint--profile--dupthresh75</c:v>
                </c:pt>
              </c:strCache>
            </c:strRef>
          </c:tx>
          <c:val>
            <c:numRef>
              <c:f>FilterBank!$G$17:$G$20</c:f>
              <c:numCache>
                <c:formatCode>General</c:formatCode>
                <c:ptCount val="4"/>
                <c:pt idx="0">
                  <c:v>3.780624568668046</c:v>
                </c:pt>
                <c:pt idx="1">
                  <c:v>14.05548428479795</c:v>
                </c:pt>
                <c:pt idx="2">
                  <c:v>30.2102481617647</c:v>
                </c:pt>
                <c:pt idx="3">
                  <c:v>56.20991876870457</c:v>
                </c:pt>
              </c:numCache>
            </c:numRef>
          </c:val>
        </c:ser>
        <c:marker val="1"/>
        <c:axId val="430049912"/>
        <c:axId val="429956744"/>
      </c:lineChart>
      <c:catAx>
        <c:axId val="430049912"/>
        <c:scaling>
          <c:orientation val="minMax"/>
        </c:scaling>
        <c:axPos val="b"/>
        <c:numFmt formatCode="General" sourceLinked="1"/>
        <c:tickLblPos val="nextTo"/>
        <c:crossAx val="429956744"/>
        <c:crosses val="autoZero"/>
        <c:auto val="1"/>
        <c:lblAlgn val="ctr"/>
        <c:lblOffset val="100"/>
      </c:catAx>
      <c:valAx>
        <c:axId val="429956744"/>
        <c:scaling>
          <c:orientation val="minMax"/>
        </c:scaling>
        <c:axPos val="l"/>
        <c:majorGridlines/>
        <c:numFmt formatCode="General" sourceLinked="1"/>
        <c:tickLblPos val="nextTo"/>
        <c:crossAx val="430049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/>
      <c:lineChart>
        <c:grouping val="standard"/>
        <c:ser>
          <c:idx val="0"/>
          <c:order val="0"/>
          <c:tx>
            <c:strRef>
              <c:f>FilterBank!$B$3</c:f>
              <c:strCache>
                <c:ptCount val="1"/>
                <c:pt idx="0">
                  <c:v>-O2--unroll0--fixedpoint--profile--dup1</c:v>
                </c:pt>
              </c:strCache>
            </c:strRef>
          </c:tx>
          <c:cat>
            <c:numRef>
              <c:f>FilterBank!$C$3:$C$6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</c:numCache>
            </c:numRef>
          </c:cat>
          <c:val>
            <c:numRef>
              <c:f>FilterBank!$G$23:$G$26</c:f>
              <c:numCache>
                <c:formatCode>General</c:formatCode>
                <c:ptCount val="4"/>
                <c:pt idx="0">
                  <c:v>2.704472241977994</c:v>
                </c:pt>
                <c:pt idx="1">
                  <c:v>8.906723615321025</c:v>
                </c:pt>
                <c:pt idx="2">
                  <c:v>19.63699878493317</c:v>
                </c:pt>
                <c:pt idx="3">
                  <c:v>31.42683519688867</c:v>
                </c:pt>
              </c:numCache>
            </c:numRef>
          </c:val>
        </c:ser>
        <c:ser>
          <c:idx val="1"/>
          <c:order val="1"/>
          <c:tx>
            <c:strRef>
              <c:f>FilterBank!$B$9</c:f>
              <c:strCache>
                <c:ptCount val="1"/>
                <c:pt idx="0">
                  <c:v>-O2--unroll0--fixedpoint--profile--dupthresh75</c:v>
                </c:pt>
              </c:strCache>
            </c:strRef>
          </c:tx>
          <c:val>
            <c:numRef>
              <c:f>FilterBank!$G$27:$G$30</c:f>
              <c:numCache>
                <c:formatCode>General</c:formatCode>
                <c:ptCount val="4"/>
                <c:pt idx="0">
                  <c:v>3.393082091119043</c:v>
                </c:pt>
                <c:pt idx="1">
                  <c:v>15.8249694002448</c:v>
                </c:pt>
                <c:pt idx="2">
                  <c:v>34.53258547008547</c:v>
                </c:pt>
                <c:pt idx="3">
                  <c:v>58.55525362318841</c:v>
                </c:pt>
              </c:numCache>
            </c:numRef>
          </c:val>
        </c:ser>
        <c:marker val="1"/>
        <c:axId val="430026472"/>
        <c:axId val="430058440"/>
      </c:lineChart>
      <c:catAx>
        <c:axId val="430026472"/>
        <c:scaling>
          <c:orientation val="minMax"/>
        </c:scaling>
        <c:axPos val="b"/>
        <c:numFmt formatCode="General" sourceLinked="1"/>
        <c:tickLblPos val="nextTo"/>
        <c:crossAx val="430058440"/>
        <c:crosses val="autoZero"/>
        <c:auto val="1"/>
        <c:lblAlgn val="ctr"/>
        <c:lblOffset val="100"/>
      </c:catAx>
      <c:valAx>
        <c:axId val="430058440"/>
        <c:scaling>
          <c:orientation val="minMax"/>
        </c:scaling>
        <c:axPos val="l"/>
        <c:majorGridlines/>
        <c:numFmt formatCode="General" sourceLinked="1"/>
        <c:tickLblPos val="nextTo"/>
        <c:crossAx val="430026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/>
      <c:lineChart>
        <c:grouping val="standard"/>
        <c:ser>
          <c:idx val="0"/>
          <c:order val="0"/>
          <c:tx>
            <c:strRef>
              <c:f>FilterBank!$B$3</c:f>
              <c:strCache>
                <c:ptCount val="1"/>
                <c:pt idx="0">
                  <c:v>-O2--unroll0--fixedpoint--profile--dup1</c:v>
                </c:pt>
              </c:strCache>
            </c:strRef>
          </c:tx>
          <c:cat>
            <c:numRef>
              <c:f>FilterBank!$C$3:$C$6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</c:numCache>
            </c:numRef>
          </c:cat>
          <c:val>
            <c:numRef>
              <c:f>FilterBank!$G$33:$G$36</c:f>
              <c:numCache>
                <c:formatCode>General</c:formatCode>
                <c:ptCount val="4"/>
                <c:pt idx="0">
                  <c:v>2.515140421022207</c:v>
                </c:pt>
                <c:pt idx="1">
                  <c:v>10.57732668854584</c:v>
                </c:pt>
                <c:pt idx="2">
                  <c:v>18.68444030918981</c:v>
                </c:pt>
                <c:pt idx="3">
                  <c:v>39.96616656460502</c:v>
                </c:pt>
              </c:numCache>
            </c:numRef>
          </c:val>
        </c:ser>
        <c:ser>
          <c:idx val="1"/>
          <c:order val="1"/>
          <c:tx>
            <c:strRef>
              <c:f>FilterBank!$B$9</c:f>
              <c:strCache>
                <c:ptCount val="1"/>
                <c:pt idx="0">
                  <c:v>-O2--unroll0--fixedpoint--profile--dupthresh75</c:v>
                </c:pt>
              </c:strCache>
            </c:strRef>
          </c:tx>
          <c:val>
            <c:numRef>
              <c:f>FilterBank!$G$37:$G$40</c:f>
              <c:numCache>
                <c:formatCode>General</c:formatCode>
                <c:ptCount val="4"/>
                <c:pt idx="0">
                  <c:v>3.896170377887887</c:v>
                </c:pt>
                <c:pt idx="1">
                  <c:v>15.13473244825787</c:v>
                </c:pt>
                <c:pt idx="2">
                  <c:v>31.42638738413386</c:v>
                </c:pt>
                <c:pt idx="3">
                  <c:v>52.07640135647317</c:v>
                </c:pt>
              </c:numCache>
            </c:numRef>
          </c:val>
        </c:ser>
        <c:marker val="1"/>
        <c:axId val="431497112"/>
        <c:axId val="431482296"/>
      </c:lineChart>
      <c:catAx>
        <c:axId val="431497112"/>
        <c:scaling>
          <c:orientation val="minMax"/>
        </c:scaling>
        <c:axPos val="b"/>
        <c:numFmt formatCode="General" sourceLinked="1"/>
        <c:tickLblPos val="nextTo"/>
        <c:crossAx val="431482296"/>
        <c:crosses val="autoZero"/>
        <c:auto val="1"/>
        <c:lblAlgn val="ctr"/>
        <c:lblOffset val="100"/>
      </c:catAx>
      <c:valAx>
        <c:axId val="431482296"/>
        <c:scaling>
          <c:orientation val="minMax"/>
        </c:scaling>
        <c:axPos val="l"/>
        <c:majorGridlines/>
        <c:numFmt formatCode="General" sourceLinked="1"/>
        <c:tickLblPos val="nextTo"/>
        <c:crossAx val="431497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</xdr:row>
      <xdr:rowOff>139700</xdr:rowOff>
    </xdr:from>
    <xdr:to>
      <xdr:col>12</xdr:col>
      <xdr:colOff>190500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368300</xdr:colOff>
      <xdr:row>20</xdr:row>
      <xdr:rowOff>38100</xdr:rowOff>
    </xdr:from>
    <xdr:to>
      <xdr:col>12</xdr:col>
      <xdr:colOff>177800</xdr:colOff>
      <xdr:row>37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38</xdr:row>
      <xdr:rowOff>38100</xdr:rowOff>
    </xdr:from>
    <xdr:to>
      <xdr:col>12</xdr:col>
      <xdr:colOff>190500</xdr:colOff>
      <xdr:row>55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355600</xdr:colOff>
      <xdr:row>57</xdr:row>
      <xdr:rowOff>12700</xdr:rowOff>
    </xdr:from>
    <xdr:to>
      <xdr:col>12</xdr:col>
      <xdr:colOff>165100</xdr:colOff>
      <xdr:row>73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1</xdr:row>
      <xdr:rowOff>63500</xdr:rowOff>
    </xdr:from>
    <xdr:to>
      <xdr:col>12</xdr:col>
      <xdr:colOff>254000</xdr:colOff>
      <xdr:row>20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444500</xdr:colOff>
      <xdr:row>20</xdr:row>
      <xdr:rowOff>38100</xdr:rowOff>
    </xdr:from>
    <xdr:to>
      <xdr:col>12</xdr:col>
      <xdr:colOff>254000</xdr:colOff>
      <xdr:row>36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482600</xdr:colOff>
      <xdr:row>37</xdr:row>
      <xdr:rowOff>76200</xdr:rowOff>
    </xdr:from>
    <xdr:to>
      <xdr:col>12</xdr:col>
      <xdr:colOff>292100</xdr:colOff>
      <xdr:row>54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520700</xdr:colOff>
      <xdr:row>54</xdr:row>
      <xdr:rowOff>114300</xdr:rowOff>
    </xdr:from>
    <xdr:to>
      <xdr:col>12</xdr:col>
      <xdr:colOff>330200</xdr:colOff>
      <xdr:row>71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ilterbank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hannelvocoder_1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57"/>
  <sheetViews>
    <sheetView tabSelected="1" workbookViewId="0">
      <selection activeCell="F63" sqref="F63"/>
    </sheetView>
  </sheetViews>
  <sheetFormatPr baseColWidth="10" defaultRowHeight="13"/>
  <cols>
    <col min="2" max="2" width="34.85546875" bestFit="1" customWidth="1"/>
    <col min="5" max="5" width="14" bestFit="1" customWidth="1"/>
    <col min="6" max="6" width="12.140625" bestFit="1" customWidth="1"/>
    <col min="7" max="7" width="14.28515625" bestFit="1" customWidth="1"/>
  </cols>
  <sheetData>
    <row r="1" spans="1:7">
      <c r="A1" t="s">
        <v>8</v>
      </c>
      <c r="B1" t="s">
        <v>9</v>
      </c>
      <c r="C1" t="s">
        <v>10</v>
      </c>
      <c r="D1" t="s">
        <v>12</v>
      </c>
      <c r="E1" t="s">
        <v>11</v>
      </c>
      <c r="F1" t="s">
        <v>13</v>
      </c>
      <c r="G1" t="s">
        <v>14</v>
      </c>
    </row>
    <row r="2" spans="1:7">
      <c r="A2" t="s">
        <v>3</v>
      </c>
      <c r="B2" s="1" t="s">
        <v>2</v>
      </c>
      <c r="C2">
        <v>1</v>
      </c>
      <c r="D2">
        <f>C2*C2</f>
        <v>1</v>
      </c>
      <c r="E2">
        <v>41966</v>
      </c>
      <c r="F2">
        <f>100000/E2</f>
        <v>2.3828813801648954</v>
      </c>
      <c r="G2">
        <f>F2/$F$2</f>
        <v>1</v>
      </c>
    </row>
    <row r="3" spans="1:7">
      <c r="A3" t="s">
        <v>3</v>
      </c>
      <c r="B3" s="1" t="s">
        <v>1</v>
      </c>
      <c r="C3">
        <v>2</v>
      </c>
      <c r="D3">
        <f>C3*C3</f>
        <v>4</v>
      </c>
      <c r="E3">
        <v>16335</v>
      </c>
      <c r="F3">
        <f>100000/E3</f>
        <v>6.1218243036424855</v>
      </c>
      <c r="G3">
        <f t="shared" ref="G3:G17" si="0">F3/$F$2</f>
        <v>2.5690847872666054</v>
      </c>
    </row>
    <row r="4" spans="1:7">
      <c r="A4" t="s">
        <v>3</v>
      </c>
      <c r="B4" s="1" t="s">
        <v>1</v>
      </c>
      <c r="C4">
        <v>4</v>
      </c>
      <c r="D4">
        <f>C4*C4</f>
        <v>16</v>
      </c>
      <c r="E4">
        <v>4734</v>
      </c>
      <c r="F4">
        <f>100000/E4</f>
        <v>21.123785382340515</v>
      </c>
      <c r="G4">
        <f t="shared" si="0"/>
        <v>8.8648077735530197</v>
      </c>
    </row>
    <row r="5" spans="1:7">
      <c r="A5" t="s">
        <v>3</v>
      </c>
      <c r="B5" s="1" t="s">
        <v>1</v>
      </c>
      <c r="C5">
        <v>6</v>
      </c>
      <c r="D5">
        <f>C5*C5</f>
        <v>36</v>
      </c>
      <c r="E5">
        <v>2438</v>
      </c>
      <c r="F5">
        <f>100000/E5</f>
        <v>41.017227235438881</v>
      </c>
      <c r="G5">
        <f t="shared" si="0"/>
        <v>17.213289581624281</v>
      </c>
    </row>
    <row r="6" spans="1:7">
      <c r="A6" t="s">
        <v>3</v>
      </c>
      <c r="B6" s="1" t="s">
        <v>1</v>
      </c>
      <c r="C6">
        <v>8</v>
      </c>
      <c r="D6">
        <f>C6*C6</f>
        <v>64</v>
      </c>
      <c r="E6">
        <v>1618</v>
      </c>
      <c r="F6">
        <f>100000/E6</f>
        <v>61.804697156983934</v>
      </c>
      <c r="G6">
        <f t="shared" si="0"/>
        <v>25.936959208899879</v>
      </c>
    </row>
    <row r="7" spans="1:7">
      <c r="A7" t="s">
        <v>3</v>
      </c>
      <c r="B7" s="1" t="s">
        <v>2</v>
      </c>
      <c r="C7">
        <v>2</v>
      </c>
      <c r="D7">
        <f>C7*C7</f>
        <v>4</v>
      </c>
      <c r="E7">
        <v>12178</v>
      </c>
      <c r="F7">
        <f>100000/E7</f>
        <v>8.2115289866973225</v>
      </c>
      <c r="G7">
        <f t="shared" si="0"/>
        <v>3.4460502545573983</v>
      </c>
    </row>
    <row r="8" spans="1:7">
      <c r="A8" t="s">
        <v>3</v>
      </c>
      <c r="B8" s="1" t="s">
        <v>2</v>
      </c>
      <c r="C8">
        <v>4</v>
      </c>
      <c r="D8">
        <f>C8*C8</f>
        <v>16</v>
      </c>
      <c r="E8">
        <v>2897</v>
      </c>
      <c r="F8">
        <f>100000/E8</f>
        <v>34.518467380048328</v>
      </c>
      <c r="G8">
        <f t="shared" si="0"/>
        <v>14.486020020711081</v>
      </c>
    </row>
    <row r="9" spans="1:7">
      <c r="A9" t="s">
        <v>3</v>
      </c>
      <c r="B9" s="1" t="s">
        <v>2</v>
      </c>
      <c r="C9">
        <v>6</v>
      </c>
      <c r="D9">
        <f>C9*C9</f>
        <v>36</v>
      </c>
      <c r="E9">
        <v>1285</v>
      </c>
      <c r="F9">
        <f>100000/E9</f>
        <v>77.821011673151745</v>
      </c>
      <c r="G9">
        <f t="shared" si="0"/>
        <v>32.658365758754861</v>
      </c>
    </row>
    <row r="10" spans="1:7">
      <c r="A10" t="s">
        <v>3</v>
      </c>
      <c r="B10" s="1" t="s">
        <v>5</v>
      </c>
      <c r="C10">
        <v>2</v>
      </c>
      <c r="D10">
        <f>C10*C10</f>
        <v>4</v>
      </c>
      <c r="E10">
        <v>12173</v>
      </c>
      <c r="F10">
        <f>100000/E10</f>
        <v>8.2149018319231093</v>
      </c>
      <c r="G10">
        <f t="shared" si="0"/>
        <v>3.4474657027848519</v>
      </c>
    </row>
    <row r="11" spans="1:7">
      <c r="A11" t="s">
        <v>3</v>
      </c>
      <c r="B11" s="1" t="s">
        <v>5</v>
      </c>
      <c r="C11">
        <v>4</v>
      </c>
      <c r="D11">
        <f>C11*C11</f>
        <v>16</v>
      </c>
      <c r="E11">
        <v>2744</v>
      </c>
      <c r="F11">
        <f>100000/E11</f>
        <v>36.443148688046648</v>
      </c>
      <c r="G11">
        <f t="shared" si="0"/>
        <v>15.293731778425656</v>
      </c>
    </row>
    <row r="12" spans="1:7">
      <c r="A12" t="s">
        <v>3</v>
      </c>
      <c r="B12" s="1" t="s">
        <v>5</v>
      </c>
      <c r="C12">
        <v>6</v>
      </c>
      <c r="D12">
        <f>C12*C12</f>
        <v>36</v>
      </c>
      <c r="E12">
        <v>1285</v>
      </c>
      <c r="F12">
        <f>100000/E12</f>
        <v>77.821011673151745</v>
      </c>
      <c r="G12">
        <f t="shared" si="0"/>
        <v>32.658365758754861</v>
      </c>
    </row>
    <row r="13" spans="1:7">
      <c r="A13" t="s">
        <v>3</v>
      </c>
      <c r="B13" s="1" t="s">
        <v>5</v>
      </c>
      <c r="C13">
        <v>8</v>
      </c>
      <c r="D13">
        <f>C13*C13</f>
        <v>64</v>
      </c>
      <c r="E13">
        <v>724</v>
      </c>
      <c r="F13">
        <f>100000/E13</f>
        <v>138.12154696132598</v>
      </c>
      <c r="G13">
        <f t="shared" si="0"/>
        <v>57.964088397790057</v>
      </c>
    </row>
    <row r="14" spans="1:7">
      <c r="A14" t="s">
        <v>3</v>
      </c>
      <c r="B14" s="1" t="s">
        <v>7</v>
      </c>
      <c r="C14">
        <v>2</v>
      </c>
      <c r="D14">
        <f>C14*C14</f>
        <v>4</v>
      </c>
      <c r="E14">
        <v>10878</v>
      </c>
      <c r="F14">
        <f>100000/E14</f>
        <v>9.1928663357234779</v>
      </c>
      <c r="G14">
        <f t="shared" si="0"/>
        <v>3.857878286449715</v>
      </c>
    </row>
    <row r="15" spans="1:7">
      <c r="A15" t="s">
        <v>3</v>
      </c>
      <c r="B15" s="1" t="s">
        <v>7</v>
      </c>
      <c r="C15">
        <v>4</v>
      </c>
      <c r="D15">
        <f>C15*C15</f>
        <v>16</v>
      </c>
      <c r="E15">
        <v>2761</v>
      </c>
      <c r="F15">
        <f>100000/E15</f>
        <v>36.218761318362915</v>
      </c>
      <c r="G15">
        <f t="shared" si="0"/>
        <v>15.19956537486418</v>
      </c>
    </row>
    <row r="16" spans="1:7">
      <c r="A16" t="s">
        <v>3</v>
      </c>
      <c r="B16" s="1" t="s">
        <v>7</v>
      </c>
      <c r="C16">
        <v>6</v>
      </c>
      <c r="D16">
        <f>C16*C16</f>
        <v>36</v>
      </c>
      <c r="E16">
        <v>1281</v>
      </c>
      <c r="F16">
        <f>100000/E16</f>
        <v>78.064012490241993</v>
      </c>
      <c r="G16">
        <f t="shared" si="0"/>
        <v>32.760343481654957</v>
      </c>
    </row>
    <row r="17" spans="1:7">
      <c r="A17" t="s">
        <v>3</v>
      </c>
      <c r="B17" s="1" t="s">
        <v>7</v>
      </c>
      <c r="C17">
        <v>8</v>
      </c>
      <c r="D17">
        <f>C17*C17</f>
        <v>64</v>
      </c>
      <c r="E17">
        <v>732</v>
      </c>
      <c r="F17">
        <f>100000/E17</f>
        <v>136.61202185792351</v>
      </c>
      <c r="G17">
        <f t="shared" si="0"/>
        <v>57.330601092896181</v>
      </c>
    </row>
    <row r="18" spans="1:7">
      <c r="B18" s="1"/>
    </row>
    <row r="19" spans="1:7">
      <c r="A19" t="s">
        <v>6</v>
      </c>
      <c r="B19" s="1" t="s">
        <v>2</v>
      </c>
      <c r="C19">
        <v>1</v>
      </c>
      <c r="D19">
        <f>C19*C19</f>
        <v>1</v>
      </c>
      <c r="E19">
        <v>74496</v>
      </c>
      <c r="F19">
        <f>100000/E19</f>
        <v>1.3423539518900343</v>
      </c>
      <c r="G19">
        <f>F19/$F$19</f>
        <v>1</v>
      </c>
    </row>
    <row r="20" spans="1:7">
      <c r="A20" t="s">
        <v>6</v>
      </c>
      <c r="B20" s="1" t="s">
        <v>1</v>
      </c>
      <c r="C20">
        <v>2</v>
      </c>
      <c r="D20">
        <f>C20*C20</f>
        <v>4</v>
      </c>
      <c r="E20">
        <v>30215</v>
      </c>
      <c r="F20">
        <f>100000/E20</f>
        <v>3.3096144299189145</v>
      </c>
      <c r="G20">
        <f t="shared" ref="G20:G32" si="1">F20/$F$19</f>
        <v>2.4655303657123948</v>
      </c>
    </row>
    <row r="21" spans="1:7">
      <c r="A21" t="s">
        <v>6</v>
      </c>
      <c r="B21" s="1" t="s">
        <v>1</v>
      </c>
      <c r="C21">
        <v>4</v>
      </c>
      <c r="D21">
        <f>C21*C21</f>
        <v>16</v>
      </c>
      <c r="E21">
        <v>8413</v>
      </c>
      <c r="F21">
        <f>100000/E21</f>
        <v>11.886366337810532</v>
      </c>
      <c r="G21">
        <f t="shared" si="1"/>
        <v>8.8548674670153353</v>
      </c>
    </row>
    <row r="22" spans="1:7">
      <c r="A22" t="s">
        <v>6</v>
      </c>
      <c r="B22" s="1" t="s">
        <v>1</v>
      </c>
      <c r="C22">
        <v>6</v>
      </c>
      <c r="D22">
        <f>C22*C22</f>
        <v>36</v>
      </c>
      <c r="E22">
        <v>5345</v>
      </c>
      <c r="F22">
        <f>100000/E22</f>
        <v>18.709073900841908</v>
      </c>
      <c r="G22">
        <f t="shared" si="1"/>
        <v>13.937511693171189</v>
      </c>
    </row>
    <row r="23" spans="1:7">
      <c r="A23" t="s">
        <v>6</v>
      </c>
      <c r="B23" s="1" t="s">
        <v>1</v>
      </c>
      <c r="C23">
        <v>8</v>
      </c>
      <c r="D23">
        <f>C23*C23</f>
        <v>64</v>
      </c>
      <c r="E23">
        <v>2803</v>
      </c>
      <c r="F23">
        <f>100000/E23</f>
        <v>35.676061362825543</v>
      </c>
      <c r="G23">
        <f t="shared" si="1"/>
        <v>26.57723867285052</v>
      </c>
    </row>
    <row r="24" spans="1:7">
      <c r="A24" t="s">
        <v>6</v>
      </c>
      <c r="B24" s="1" t="s">
        <v>2</v>
      </c>
      <c r="C24">
        <v>2</v>
      </c>
      <c r="D24">
        <f>C24*C24</f>
        <v>4</v>
      </c>
      <c r="E24">
        <v>20129</v>
      </c>
      <c r="F24">
        <f>100000/E24</f>
        <v>4.9679566794177559</v>
      </c>
      <c r="G24">
        <f t="shared" si="1"/>
        <v>3.7009290078990515</v>
      </c>
    </row>
    <row r="25" spans="1:7">
      <c r="A25" t="s">
        <v>6</v>
      </c>
      <c r="B25" s="1" t="s">
        <v>2</v>
      </c>
      <c r="C25">
        <v>4</v>
      </c>
      <c r="D25">
        <f>C25*C25</f>
        <v>16</v>
      </c>
      <c r="E25">
        <v>4943</v>
      </c>
      <c r="F25">
        <f>100000/E25</f>
        <v>20.230629172567266</v>
      </c>
      <c r="G25">
        <f t="shared" si="1"/>
        <v>15.071009508395711</v>
      </c>
    </row>
    <row r="26" spans="1:7">
      <c r="A26" t="s">
        <v>6</v>
      </c>
      <c r="B26" s="1" t="s">
        <v>2</v>
      </c>
      <c r="C26">
        <v>6</v>
      </c>
      <c r="D26">
        <f>C26*C26</f>
        <v>36</v>
      </c>
      <c r="E26">
        <v>2245</v>
      </c>
      <c r="F26">
        <f>100000/E26</f>
        <v>44.543429844097993</v>
      </c>
      <c r="G26">
        <f t="shared" si="1"/>
        <v>33.18307349665924</v>
      </c>
    </row>
    <row r="27" spans="1:7">
      <c r="A27" t="s">
        <v>6</v>
      </c>
      <c r="B27" s="1" t="s">
        <v>5</v>
      </c>
      <c r="C27">
        <v>2</v>
      </c>
      <c r="D27">
        <f>C27*C27</f>
        <v>4</v>
      </c>
      <c r="E27">
        <v>20138</v>
      </c>
      <c r="F27">
        <f>100000/E27</f>
        <v>4.965736418710895</v>
      </c>
      <c r="G27">
        <f t="shared" si="1"/>
        <v>3.6992750024828687</v>
      </c>
    </row>
    <row r="28" spans="1:7">
      <c r="A28" t="s">
        <v>6</v>
      </c>
      <c r="B28" s="1" t="s">
        <v>5</v>
      </c>
      <c r="C28">
        <v>4</v>
      </c>
      <c r="D28">
        <f>C28*C28</f>
        <v>16</v>
      </c>
      <c r="E28">
        <v>4946</v>
      </c>
      <c r="F28">
        <f>100000/E28</f>
        <v>20.218358269308531</v>
      </c>
      <c r="G28">
        <f t="shared" si="1"/>
        <v>15.061868176304085</v>
      </c>
    </row>
    <row r="29" spans="1:7">
      <c r="A29" t="s">
        <v>6</v>
      </c>
      <c r="B29" s="1" t="s">
        <v>7</v>
      </c>
      <c r="C29">
        <v>2</v>
      </c>
      <c r="D29">
        <f>C29*C29</f>
        <v>4</v>
      </c>
      <c r="E29">
        <v>20233</v>
      </c>
      <c r="F29">
        <f>100000/E29</f>
        <v>4.9424207977067169</v>
      </c>
      <c r="G29">
        <f t="shared" si="1"/>
        <v>3.6819057974595961</v>
      </c>
    </row>
    <row r="30" spans="1:7">
      <c r="A30" t="s">
        <v>6</v>
      </c>
      <c r="B30" s="1" t="s">
        <v>7</v>
      </c>
      <c r="C30">
        <v>4</v>
      </c>
      <c r="D30">
        <f>C30*C30</f>
        <v>16</v>
      </c>
      <c r="E30">
        <v>4948</v>
      </c>
      <c r="F30">
        <f>100000/E30</f>
        <v>20.210185933710591</v>
      </c>
      <c r="G30">
        <f t="shared" si="1"/>
        <v>15.055780113177043</v>
      </c>
    </row>
    <row r="31" spans="1:7">
      <c r="A31" t="s">
        <v>6</v>
      </c>
      <c r="B31" s="1" t="s">
        <v>7</v>
      </c>
      <c r="C31">
        <v>6</v>
      </c>
      <c r="D31">
        <f>C31*C31</f>
        <v>36</v>
      </c>
      <c r="E31">
        <v>2245</v>
      </c>
      <c r="F31">
        <f>100000/E31</f>
        <v>44.543429844097993</v>
      </c>
      <c r="G31">
        <f t="shared" si="1"/>
        <v>33.18307349665924</v>
      </c>
    </row>
    <row r="32" spans="1:7">
      <c r="A32" t="s">
        <v>6</v>
      </c>
      <c r="B32" s="1" t="s">
        <v>7</v>
      </c>
      <c r="C32">
        <v>8</v>
      </c>
      <c r="D32">
        <f>C32*C32</f>
        <v>64</v>
      </c>
      <c r="E32">
        <v>1235</v>
      </c>
      <c r="F32">
        <f>100000/E32</f>
        <v>80.97165991902834</v>
      </c>
      <c r="G32">
        <f t="shared" si="1"/>
        <v>60.320647773279354</v>
      </c>
    </row>
    <row r="33" spans="1:7">
      <c r="B33" s="1"/>
    </row>
    <row r="34" spans="1:7">
      <c r="A34" t="s">
        <v>0</v>
      </c>
      <c r="B34" s="1" t="s">
        <v>2</v>
      </c>
      <c r="C34">
        <v>1</v>
      </c>
      <c r="D34">
        <f>C34*C34</f>
        <v>1</v>
      </c>
      <c r="E34">
        <v>82105</v>
      </c>
      <c r="F34">
        <f>100000/E34</f>
        <v>1.2179526216430181</v>
      </c>
      <c r="G34">
        <f>F34/$F$34</f>
        <v>1</v>
      </c>
    </row>
    <row r="35" spans="1:7">
      <c r="A35" t="s">
        <v>0</v>
      </c>
      <c r="B35" s="1" t="s">
        <v>1</v>
      </c>
      <c r="C35">
        <v>2</v>
      </c>
      <c r="D35">
        <f>C35*C35</f>
        <v>4</v>
      </c>
      <c r="E35">
        <v>31167</v>
      </c>
      <c r="F35">
        <f>100000/E35</f>
        <v>3.2085218339910804</v>
      </c>
      <c r="G35">
        <f t="shared" ref="G35:G44" si="2">F35/$F$34</f>
        <v>2.6343568517983766</v>
      </c>
    </row>
    <row r="36" spans="1:7">
      <c r="A36" t="s">
        <v>0</v>
      </c>
      <c r="B36" s="1" t="s">
        <v>1</v>
      </c>
      <c r="C36">
        <v>4</v>
      </c>
      <c r="D36">
        <f>C36*C36</f>
        <v>16</v>
      </c>
      <c r="E36">
        <v>8662</v>
      </c>
      <c r="F36">
        <f>100000/E36</f>
        <v>11.544677903486493</v>
      </c>
      <c r="G36">
        <f t="shared" si="2"/>
        <v>9.4787577926575857</v>
      </c>
    </row>
    <row r="37" spans="1:7">
      <c r="A37" t="s">
        <v>0</v>
      </c>
      <c r="B37" s="1" t="s">
        <v>1</v>
      </c>
      <c r="C37">
        <v>6</v>
      </c>
      <c r="D37">
        <f>C37*C37</f>
        <v>36</v>
      </c>
      <c r="E37">
        <v>4933</v>
      </c>
      <c r="F37">
        <f>100000/E37</f>
        <v>20.271639975674031</v>
      </c>
      <c r="G37">
        <f t="shared" si="2"/>
        <v>16.644030002027161</v>
      </c>
    </row>
    <row r="38" spans="1:7">
      <c r="A38" t="s">
        <v>0</v>
      </c>
      <c r="B38" s="1" t="s">
        <v>1</v>
      </c>
      <c r="C38">
        <v>8</v>
      </c>
      <c r="D38">
        <f>C38*C38</f>
        <v>64</v>
      </c>
      <c r="E38">
        <v>2454</v>
      </c>
      <c r="F38">
        <f>100000/E38</f>
        <v>40.749796251018743</v>
      </c>
      <c r="G38">
        <f t="shared" si="2"/>
        <v>33.457620211898941</v>
      </c>
    </row>
    <row r="39" spans="1:7">
      <c r="A39" t="s">
        <v>0</v>
      </c>
      <c r="B39" s="1" t="s">
        <v>2</v>
      </c>
      <c r="C39">
        <v>2</v>
      </c>
      <c r="D39">
        <f>C39*C39</f>
        <v>4</v>
      </c>
      <c r="E39">
        <v>23788</v>
      </c>
      <c r="F39">
        <f>100000/E39</f>
        <v>4.203800235412813</v>
      </c>
      <c r="G39">
        <f t="shared" si="2"/>
        <v>3.4515301832856902</v>
      </c>
    </row>
    <row r="40" spans="1:7">
      <c r="A40" t="s">
        <v>0</v>
      </c>
      <c r="B40" s="1" t="s">
        <v>5</v>
      </c>
      <c r="C40">
        <v>2</v>
      </c>
      <c r="D40">
        <f>C40*C40</f>
        <v>4</v>
      </c>
      <c r="E40">
        <v>22207</v>
      </c>
      <c r="F40">
        <f>100000/E40</f>
        <v>4.5030846129598778</v>
      </c>
      <c r="G40">
        <f t="shared" si="2"/>
        <v>3.6972576214707078</v>
      </c>
    </row>
    <row r="41" spans="1:7">
      <c r="A41" t="s">
        <v>0</v>
      </c>
      <c r="B41" s="1" t="s">
        <v>5</v>
      </c>
      <c r="C41">
        <v>4</v>
      </c>
      <c r="D41">
        <f>C41*C41</f>
        <v>16</v>
      </c>
      <c r="E41">
        <v>5619</v>
      </c>
      <c r="F41">
        <f>100000/E41</f>
        <v>17.796760989499912</v>
      </c>
      <c r="G41">
        <f t="shared" si="2"/>
        <v>14.612030610428903</v>
      </c>
    </row>
    <row r="42" spans="1:7">
      <c r="A42" t="s">
        <v>0</v>
      </c>
      <c r="B42" s="1" t="s">
        <v>7</v>
      </c>
      <c r="C42">
        <v>2</v>
      </c>
      <c r="D42">
        <f>C42*C42</f>
        <v>4</v>
      </c>
      <c r="E42">
        <v>22056</v>
      </c>
      <c r="F42">
        <f>100000/E42</f>
        <v>4.5339136742836414</v>
      </c>
      <c r="G42">
        <f t="shared" si="2"/>
        <v>3.7225698222705836</v>
      </c>
    </row>
    <row r="43" spans="1:7">
      <c r="A43" t="s">
        <v>0</v>
      </c>
      <c r="B43" s="1" t="s">
        <v>7</v>
      </c>
      <c r="C43">
        <v>4</v>
      </c>
      <c r="D43">
        <f>C43*C43</f>
        <v>16</v>
      </c>
      <c r="E43">
        <v>5716</v>
      </c>
      <c r="F43">
        <f>100000/E43</f>
        <v>17.494751574527641</v>
      </c>
      <c r="G43">
        <f t="shared" si="2"/>
        <v>14.36406578026592</v>
      </c>
    </row>
    <row r="44" spans="1:7">
      <c r="A44" t="s">
        <v>0</v>
      </c>
      <c r="B44" s="1" t="s">
        <v>7</v>
      </c>
      <c r="C44">
        <v>6</v>
      </c>
      <c r="D44">
        <f>C44*C44</f>
        <v>36</v>
      </c>
      <c r="E44">
        <v>2439</v>
      </c>
      <c r="F44">
        <f>100000/E44</f>
        <v>41.00041000410004</v>
      </c>
      <c r="G44">
        <f>F44/$F$34</f>
        <v>33.663386633866338</v>
      </c>
    </row>
    <row r="45" spans="1:7">
      <c r="A45" t="s">
        <v>0</v>
      </c>
      <c r="B45" s="1" t="s">
        <v>7</v>
      </c>
      <c r="C45">
        <v>8</v>
      </c>
      <c r="D45">
        <f>C45*C45</f>
        <v>64</v>
      </c>
      <c r="F45" t="e">
        <f>100000/E45</f>
        <v>#DIV/0!</v>
      </c>
      <c r="G45" t="e">
        <f>F45/$F$34</f>
        <v>#DIV/0!</v>
      </c>
    </row>
    <row r="46" spans="1:7">
      <c r="B46" s="1"/>
    </row>
    <row r="47" spans="1:7">
      <c r="A47" t="s">
        <v>4</v>
      </c>
      <c r="B47" s="1" t="s">
        <v>2</v>
      </c>
      <c r="C47">
        <v>1</v>
      </c>
      <c r="D47">
        <f>C47*C47</f>
        <v>1</v>
      </c>
      <c r="E47">
        <v>132501</v>
      </c>
      <c r="F47">
        <f>100000/E47</f>
        <v>0.75471128519784758</v>
      </c>
      <c r="G47">
        <f>F47/$F$47</f>
        <v>1</v>
      </c>
    </row>
    <row r="48" spans="1:7">
      <c r="A48" t="s">
        <v>4</v>
      </c>
      <c r="B48" s="1" t="s">
        <v>1</v>
      </c>
      <c r="C48">
        <v>2</v>
      </c>
      <c r="D48">
        <f>C48*C48</f>
        <v>4</v>
      </c>
      <c r="E48">
        <v>48008</v>
      </c>
      <c r="F48">
        <f>100000/E48</f>
        <v>2.0829861689718379</v>
      </c>
      <c r="G48">
        <f t="shared" ref="G48:G57" si="3">F48/$F$47</f>
        <v>2.7599775037493748</v>
      </c>
    </row>
    <row r="49" spans="1:7">
      <c r="A49" t="s">
        <v>4</v>
      </c>
      <c r="B49" s="1" t="s">
        <v>1</v>
      </c>
      <c r="C49">
        <v>4</v>
      </c>
      <c r="D49">
        <f>C49*C49</f>
        <v>16</v>
      </c>
      <c r="E49">
        <v>13116</v>
      </c>
      <c r="F49">
        <f>100000/E49</f>
        <v>7.6242756938090883</v>
      </c>
      <c r="G49">
        <f t="shared" si="3"/>
        <v>10.102241537053979</v>
      </c>
    </row>
    <row r="50" spans="1:7">
      <c r="A50" t="s">
        <v>4</v>
      </c>
      <c r="B50" s="1" t="s">
        <v>1</v>
      </c>
      <c r="C50">
        <v>6</v>
      </c>
      <c r="D50">
        <f>C50*C50</f>
        <v>36</v>
      </c>
      <c r="E50">
        <v>8121</v>
      </c>
      <c r="F50">
        <f>100000/E50</f>
        <v>12.313754463735993</v>
      </c>
      <c r="G50">
        <f t="shared" si="3"/>
        <v>16.315847801994828</v>
      </c>
    </row>
    <row r="51" spans="1:7">
      <c r="A51" t="s">
        <v>4</v>
      </c>
      <c r="B51" s="1" t="s">
        <v>1</v>
      </c>
      <c r="C51">
        <v>8</v>
      </c>
      <c r="D51">
        <f>C51*C51</f>
        <v>64</v>
      </c>
      <c r="E51">
        <v>4466</v>
      </c>
      <c r="F51">
        <f>100000/E51</f>
        <v>22.391401701746528</v>
      </c>
      <c r="G51">
        <f t="shared" si="3"/>
        <v>29.668831168831165</v>
      </c>
    </row>
    <row r="52" spans="1:7">
      <c r="A52" t="s">
        <v>4</v>
      </c>
      <c r="B52" s="1" t="s">
        <v>2</v>
      </c>
      <c r="C52">
        <v>2</v>
      </c>
      <c r="D52">
        <f>C52*C52</f>
        <v>4</v>
      </c>
      <c r="E52">
        <v>31818</v>
      </c>
      <c r="F52">
        <f>100000/E52</f>
        <v>3.1428751021434409</v>
      </c>
      <c r="G52">
        <f t="shared" si="3"/>
        <v>4.1643409390910806</v>
      </c>
    </row>
    <row r="53" spans="1:7">
      <c r="A53" t="s">
        <v>4</v>
      </c>
      <c r="B53" s="1" t="s">
        <v>5</v>
      </c>
      <c r="C53">
        <v>2</v>
      </c>
      <c r="D53">
        <f>C53*C53</f>
        <v>4</v>
      </c>
      <c r="E53">
        <v>31847</v>
      </c>
      <c r="F53">
        <f>100000/E53</f>
        <v>3.1400131880553896</v>
      </c>
      <c r="G53">
        <f t="shared" si="3"/>
        <v>4.1605488743052721</v>
      </c>
    </row>
    <row r="54" spans="1:7">
      <c r="A54" t="s">
        <v>4</v>
      </c>
      <c r="B54" s="1" t="s">
        <v>7</v>
      </c>
      <c r="C54">
        <v>2</v>
      </c>
      <c r="D54">
        <f>C54*C54</f>
        <v>4</v>
      </c>
      <c r="E54">
        <v>31850</v>
      </c>
      <c r="F54">
        <f>100000/E54</f>
        <v>3.1397174254317113</v>
      </c>
      <c r="G54">
        <f t="shared" si="3"/>
        <v>4.1601569858712715</v>
      </c>
    </row>
    <row r="55" spans="1:7">
      <c r="A55" t="s">
        <v>4</v>
      </c>
      <c r="B55" s="1" t="s">
        <v>7</v>
      </c>
      <c r="C55">
        <v>4</v>
      </c>
      <c r="D55">
        <f>C55*C55</f>
        <v>16</v>
      </c>
      <c r="E55">
        <v>7964</v>
      </c>
      <c r="F55">
        <f>100000/E55</f>
        <v>12.556504269211452</v>
      </c>
      <c r="G55">
        <f t="shared" si="3"/>
        <v>16.637493721747866</v>
      </c>
    </row>
    <row r="56" spans="1:7">
      <c r="A56" t="s">
        <v>4</v>
      </c>
      <c r="B56" s="1" t="s">
        <v>7</v>
      </c>
      <c r="C56">
        <v>6</v>
      </c>
      <c r="D56">
        <f>C56*C56</f>
        <v>36</v>
      </c>
      <c r="F56" t="e">
        <f t="shared" ref="F56:F57" si="4">100000/E56</f>
        <v>#DIV/0!</v>
      </c>
      <c r="G56" t="e">
        <f t="shared" si="3"/>
        <v>#DIV/0!</v>
      </c>
    </row>
    <row r="57" spans="1:7">
      <c r="A57" t="s">
        <v>4</v>
      </c>
      <c r="B57" s="1" t="s">
        <v>7</v>
      </c>
      <c r="C57">
        <v>8</v>
      </c>
      <c r="D57">
        <f>C57*C57</f>
        <v>64</v>
      </c>
      <c r="F57" t="e">
        <f t="shared" si="4"/>
        <v>#DIV/0!</v>
      </c>
      <c r="G57" t="e">
        <f t="shared" si="3"/>
        <v>#DIV/0!</v>
      </c>
    </row>
  </sheetData>
  <sortState ref="A2:XFD1048576">
    <sortCondition ref="A3:A1048576"/>
    <sortCondition ref="B3:B1048576"/>
    <sortCondition ref="D3:D1048576"/>
  </sortState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40"/>
  <sheetViews>
    <sheetView topLeftCell="A17" workbookViewId="0"/>
  </sheetViews>
  <sheetFormatPr baseColWidth="10" defaultRowHeight="13"/>
  <cols>
    <col min="1" max="1" width="9.28515625" bestFit="1" customWidth="1"/>
    <col min="2" max="2" width="34.85546875" bestFit="1" customWidth="1"/>
    <col min="3" max="3" width="4.42578125" bestFit="1" customWidth="1"/>
    <col min="4" max="4" width="9.140625" customWidth="1"/>
    <col min="5" max="5" width="7" bestFit="1" customWidth="1"/>
    <col min="6" max="6" width="13.85546875" bestFit="1" customWidth="1"/>
  </cols>
  <sheetData>
    <row r="1" spans="1:7">
      <c r="A1" t="s">
        <v>8</v>
      </c>
      <c r="B1" t="s">
        <v>9</v>
      </c>
      <c r="C1" t="s">
        <v>20</v>
      </c>
      <c r="D1" t="s">
        <v>12</v>
      </c>
      <c r="E1" t="s">
        <v>11</v>
      </c>
      <c r="F1" t="s">
        <v>19</v>
      </c>
    </row>
    <row r="2" spans="1:7">
      <c r="A2" t="s">
        <v>16</v>
      </c>
      <c r="B2" s="1" t="s">
        <v>2</v>
      </c>
      <c r="C2">
        <v>1</v>
      </c>
      <c r="D2">
        <f>C2*C2</f>
        <v>1</v>
      </c>
      <c r="E2">
        <v>32358</v>
      </c>
      <c r="F2">
        <f>100000/E2</f>
        <v>3.0904258606836024</v>
      </c>
      <c r="G2">
        <f>F2/$F$2</f>
        <v>1</v>
      </c>
    </row>
    <row r="3" spans="1:7">
      <c r="A3" t="s">
        <v>16</v>
      </c>
      <c r="B3" s="1" t="s">
        <v>1</v>
      </c>
      <c r="C3">
        <v>2</v>
      </c>
      <c r="D3">
        <f t="shared" ref="D3:D40" si="0">C3*C3</f>
        <v>4</v>
      </c>
      <c r="E3">
        <v>12202</v>
      </c>
      <c r="F3">
        <f>100000/E3</f>
        <v>8.1953778069168983</v>
      </c>
      <c r="G3">
        <f t="shared" ref="G3:G10" si="1">F3/$F$2</f>
        <v>2.6518603507621696</v>
      </c>
    </row>
    <row r="4" spans="1:7">
      <c r="A4" t="s">
        <v>16</v>
      </c>
      <c r="B4" s="1" t="s">
        <v>1</v>
      </c>
      <c r="C4">
        <v>4</v>
      </c>
      <c r="D4">
        <f t="shared" si="0"/>
        <v>16</v>
      </c>
      <c r="E4">
        <v>3750</v>
      </c>
      <c r="F4">
        <f>100000/E4</f>
        <v>26.666666666666668</v>
      </c>
      <c r="G4">
        <f t="shared" si="1"/>
        <v>8.6288</v>
      </c>
    </row>
    <row r="5" spans="1:7">
      <c r="A5" t="s">
        <v>16</v>
      </c>
      <c r="B5" s="1" t="s">
        <v>1</v>
      </c>
      <c r="C5">
        <v>6</v>
      </c>
      <c r="D5">
        <f t="shared" si="0"/>
        <v>36</v>
      </c>
      <c r="E5">
        <v>1687</v>
      </c>
      <c r="F5">
        <f>100000/E5</f>
        <v>59.276822762299943</v>
      </c>
      <c r="G5">
        <f t="shared" si="1"/>
        <v>19.180794309425014</v>
      </c>
    </row>
    <row r="6" spans="1:7">
      <c r="A6" t="s">
        <v>16</v>
      </c>
      <c r="B6" s="1" t="s">
        <v>1</v>
      </c>
      <c r="C6">
        <v>8</v>
      </c>
      <c r="D6">
        <f t="shared" si="0"/>
        <v>64</v>
      </c>
      <c r="E6">
        <v>1293</v>
      </c>
      <c r="F6">
        <f>100000/E6</f>
        <v>77.33952049497293</v>
      </c>
      <c r="G6">
        <f t="shared" si="1"/>
        <v>25.025522041763338</v>
      </c>
    </row>
    <row r="7" spans="1:7">
      <c r="A7" t="s">
        <v>16</v>
      </c>
      <c r="B7" s="1" t="s">
        <v>7</v>
      </c>
      <c r="C7">
        <v>2</v>
      </c>
      <c r="D7">
        <f t="shared" si="0"/>
        <v>4</v>
      </c>
      <c r="E7">
        <v>9430</v>
      </c>
      <c r="F7">
        <f>100000/E7</f>
        <v>10.604453870625663</v>
      </c>
      <c r="G7">
        <f t="shared" si="1"/>
        <v>3.431389183457052</v>
      </c>
    </row>
    <row r="8" spans="1:7">
      <c r="A8" t="s">
        <v>16</v>
      </c>
      <c r="B8" s="1" t="s">
        <v>7</v>
      </c>
      <c r="C8">
        <v>4</v>
      </c>
      <c r="D8">
        <f t="shared" si="0"/>
        <v>16</v>
      </c>
      <c r="E8">
        <v>2108</v>
      </c>
      <c r="F8">
        <f>100000/E8</f>
        <v>47.438330170777988</v>
      </c>
      <c r="G8">
        <f t="shared" si="1"/>
        <v>15.350094876660341</v>
      </c>
    </row>
    <row r="9" spans="1:7">
      <c r="A9" t="s">
        <v>16</v>
      </c>
      <c r="B9" s="1" t="s">
        <v>7</v>
      </c>
      <c r="C9">
        <v>6</v>
      </c>
      <c r="D9">
        <f t="shared" si="0"/>
        <v>36</v>
      </c>
      <c r="E9">
        <v>991</v>
      </c>
      <c r="F9">
        <f>100000/E9</f>
        <v>100.90817356205852</v>
      </c>
      <c r="G9">
        <f t="shared" si="1"/>
        <v>32.651866801210893</v>
      </c>
    </row>
    <row r="10" spans="1:7">
      <c r="A10" t="s">
        <v>16</v>
      </c>
      <c r="B10" s="1" t="s">
        <v>7</v>
      </c>
      <c r="C10">
        <v>8</v>
      </c>
      <c r="D10">
        <f t="shared" si="0"/>
        <v>64</v>
      </c>
      <c r="E10">
        <v>602</v>
      </c>
      <c r="F10">
        <f>100000/E10</f>
        <v>166.11295681063123</v>
      </c>
      <c r="G10">
        <f t="shared" si="1"/>
        <v>53.750830564784053</v>
      </c>
    </row>
    <row r="11" spans="1:7">
      <c r="B11" s="1"/>
    </row>
    <row r="12" spans="1:7">
      <c r="A12" t="s">
        <v>15</v>
      </c>
      <c r="B12" s="1" t="s">
        <v>2</v>
      </c>
      <c r="C12">
        <v>1</v>
      </c>
      <c r="D12">
        <f t="shared" si="0"/>
        <v>1</v>
      </c>
      <c r="E12">
        <v>131475</v>
      </c>
      <c r="F12">
        <f>100000/E12</f>
        <v>0.7606008746910059</v>
      </c>
      <c r="G12">
        <f>F12/$F$12</f>
        <v>1</v>
      </c>
    </row>
    <row r="13" spans="1:7">
      <c r="A13" t="s">
        <v>15</v>
      </c>
      <c r="B13" s="1" t="s">
        <v>1</v>
      </c>
      <c r="C13">
        <v>2</v>
      </c>
      <c r="D13">
        <f t="shared" si="0"/>
        <v>4</v>
      </c>
      <c r="E13">
        <v>48727</v>
      </c>
      <c r="F13">
        <f>100000/E13</f>
        <v>2.0522502924456667</v>
      </c>
      <c r="G13">
        <f>F13/$F$12</f>
        <v>2.6981960719929403</v>
      </c>
    </row>
    <row r="14" spans="1:7">
      <c r="A14" t="s">
        <v>15</v>
      </c>
      <c r="B14" s="1" t="s">
        <v>1</v>
      </c>
      <c r="C14">
        <v>4</v>
      </c>
      <c r="D14">
        <f t="shared" si="0"/>
        <v>16</v>
      </c>
      <c r="E14">
        <v>12057</v>
      </c>
      <c r="F14">
        <f>100000/E14</f>
        <v>8.2939371319565396</v>
      </c>
      <c r="G14">
        <f t="shared" ref="G14:G20" si="2">F14/$F$12</f>
        <v>10.90445384423986</v>
      </c>
    </row>
    <row r="15" spans="1:7">
      <c r="A15" t="s">
        <v>15</v>
      </c>
      <c r="B15" s="1" t="s">
        <v>1</v>
      </c>
      <c r="C15">
        <v>6</v>
      </c>
      <c r="D15">
        <f t="shared" si="0"/>
        <v>36</v>
      </c>
      <c r="E15">
        <v>6391</v>
      </c>
      <c r="F15">
        <f>100000/E15</f>
        <v>15.647003598810828</v>
      </c>
      <c r="G15">
        <f t="shared" si="2"/>
        <v>20.571897981536537</v>
      </c>
    </row>
    <row r="16" spans="1:7">
      <c r="A16" t="s">
        <v>15</v>
      </c>
      <c r="B16" s="1" t="s">
        <v>1</v>
      </c>
      <c r="C16">
        <v>8</v>
      </c>
      <c r="D16">
        <f t="shared" si="0"/>
        <v>64</v>
      </c>
      <c r="E16">
        <v>3607</v>
      </c>
      <c r="F16">
        <f>100000/E16</f>
        <v>27.72387025228722</v>
      </c>
      <c r="G16">
        <f t="shared" si="2"/>
        <v>36.449958414194626</v>
      </c>
    </row>
    <row r="17" spans="1:7">
      <c r="A17" t="s">
        <v>15</v>
      </c>
      <c r="B17" s="1" t="s">
        <v>1</v>
      </c>
      <c r="C17">
        <v>2</v>
      </c>
      <c r="D17">
        <f t="shared" si="0"/>
        <v>4</v>
      </c>
      <c r="E17">
        <v>34776</v>
      </c>
      <c r="F17">
        <f>100000/E17</f>
        <v>2.8755463538072235</v>
      </c>
      <c r="G17">
        <f t="shared" si="2"/>
        <v>3.7806245686680469</v>
      </c>
    </row>
    <row r="18" spans="1:7">
      <c r="A18" t="s">
        <v>15</v>
      </c>
      <c r="B18" s="1" t="s">
        <v>7</v>
      </c>
      <c r="C18">
        <v>4</v>
      </c>
      <c r="D18">
        <f t="shared" si="0"/>
        <v>16</v>
      </c>
      <c r="E18">
        <v>9354</v>
      </c>
      <c r="F18">
        <f>100000/E18</f>
        <v>10.690613641223006</v>
      </c>
      <c r="G18">
        <f t="shared" si="2"/>
        <v>14.055484284797947</v>
      </c>
    </row>
    <row r="19" spans="1:7">
      <c r="A19" t="s">
        <v>15</v>
      </c>
      <c r="B19" s="1" t="s">
        <v>7</v>
      </c>
      <c r="C19">
        <v>6</v>
      </c>
      <c r="D19">
        <f t="shared" si="0"/>
        <v>36</v>
      </c>
      <c r="E19">
        <v>4352</v>
      </c>
      <c r="F19">
        <f>100000/E19</f>
        <v>22.977941176470587</v>
      </c>
      <c r="G19">
        <f t="shared" si="2"/>
        <v>30.210248161764703</v>
      </c>
    </row>
    <row r="20" spans="1:7">
      <c r="A20" t="s">
        <v>15</v>
      </c>
      <c r="B20" s="1" t="s">
        <v>7</v>
      </c>
      <c r="C20">
        <v>8</v>
      </c>
      <c r="D20">
        <f t="shared" si="0"/>
        <v>64</v>
      </c>
      <c r="E20">
        <v>2339</v>
      </c>
      <c r="F20">
        <f>100000/E20</f>
        <v>42.753313381787088</v>
      </c>
      <c r="G20">
        <f t="shared" si="2"/>
        <v>56.209918768704576</v>
      </c>
    </row>
    <row r="21" spans="1:7">
      <c r="B21" s="1"/>
    </row>
    <row r="22" spans="1:7">
      <c r="A22" t="s">
        <v>17</v>
      </c>
      <c r="B22" s="1" t="s">
        <v>2</v>
      </c>
      <c r="C22">
        <v>1</v>
      </c>
      <c r="D22">
        <f t="shared" si="0"/>
        <v>1</v>
      </c>
      <c r="E22">
        <v>64645</v>
      </c>
      <c r="F22">
        <f>100000/E22</f>
        <v>1.5469100471807564</v>
      </c>
      <c r="G22">
        <f>F22/$F$22</f>
        <v>1</v>
      </c>
    </row>
    <row r="23" spans="1:7">
      <c r="A23" t="s">
        <v>17</v>
      </c>
      <c r="B23" s="1" t="s">
        <v>1</v>
      </c>
      <c r="C23">
        <v>2</v>
      </c>
      <c r="D23">
        <f t="shared" si="0"/>
        <v>4</v>
      </c>
      <c r="E23">
        <v>23903</v>
      </c>
      <c r="F23">
        <f>100000/E23</f>
        <v>4.1835752834372251</v>
      </c>
      <c r="G23">
        <f t="shared" ref="G23:G30" si="3">F23/$F$22</f>
        <v>2.7044722419779941</v>
      </c>
    </row>
    <row r="24" spans="1:7">
      <c r="A24" t="s">
        <v>17</v>
      </c>
      <c r="B24" s="1" t="s">
        <v>1</v>
      </c>
      <c r="C24">
        <v>4</v>
      </c>
      <c r="D24">
        <f t="shared" si="0"/>
        <v>16</v>
      </c>
      <c r="E24">
        <v>7258</v>
      </c>
      <c r="F24">
        <f>100000/E24</f>
        <v>13.777900248002204</v>
      </c>
      <c r="G24">
        <f t="shared" si="3"/>
        <v>8.9067236153210256</v>
      </c>
    </row>
    <row r="25" spans="1:7">
      <c r="A25" t="s">
        <v>17</v>
      </c>
      <c r="B25" s="1" t="s">
        <v>1</v>
      </c>
      <c r="C25">
        <v>6</v>
      </c>
      <c r="D25">
        <f t="shared" si="0"/>
        <v>36</v>
      </c>
      <c r="E25">
        <v>3292</v>
      </c>
      <c r="F25">
        <f>100000/E25</f>
        <v>30.376670716889429</v>
      </c>
      <c r="G25">
        <f t="shared" si="3"/>
        <v>19.636998784933173</v>
      </c>
    </row>
    <row r="26" spans="1:7">
      <c r="A26" t="s">
        <v>17</v>
      </c>
      <c r="B26" s="1" t="s">
        <v>1</v>
      </c>
      <c r="C26">
        <v>8</v>
      </c>
      <c r="D26">
        <f t="shared" si="0"/>
        <v>64</v>
      </c>
      <c r="E26">
        <v>2057</v>
      </c>
      <c r="F26">
        <f>100000/E26</f>
        <v>48.614487117160913</v>
      </c>
      <c r="G26">
        <f t="shared" si="3"/>
        <v>31.426835196888671</v>
      </c>
    </row>
    <row r="27" spans="1:7">
      <c r="A27" t="s">
        <v>17</v>
      </c>
      <c r="B27" s="1" t="s">
        <v>7</v>
      </c>
      <c r="C27">
        <v>2</v>
      </c>
      <c r="D27">
        <f t="shared" si="0"/>
        <v>4</v>
      </c>
      <c r="E27">
        <v>19052</v>
      </c>
      <c r="F27">
        <f>100000/E27</f>
        <v>5.2487927776611381</v>
      </c>
      <c r="G27">
        <f t="shared" si="3"/>
        <v>3.3930820911190427</v>
      </c>
    </row>
    <row r="28" spans="1:7">
      <c r="A28" t="s">
        <v>17</v>
      </c>
      <c r="B28" s="1" t="s">
        <v>7</v>
      </c>
      <c r="C28">
        <v>4</v>
      </c>
      <c r="D28">
        <f t="shared" si="0"/>
        <v>16</v>
      </c>
      <c r="E28">
        <v>4085</v>
      </c>
      <c r="F28">
        <f>100000/E28</f>
        <v>24.479804161566708</v>
      </c>
      <c r="G28">
        <f t="shared" si="3"/>
        <v>15.824969400244798</v>
      </c>
    </row>
    <row r="29" spans="1:7">
      <c r="A29" t="s">
        <v>17</v>
      </c>
      <c r="B29" s="1" t="s">
        <v>7</v>
      </c>
      <c r="C29">
        <v>6</v>
      </c>
      <c r="D29">
        <f t="shared" si="0"/>
        <v>36</v>
      </c>
      <c r="E29">
        <v>1872</v>
      </c>
      <c r="F29">
        <f>100000/E29</f>
        <v>53.418803418803421</v>
      </c>
      <c r="G29">
        <f t="shared" si="3"/>
        <v>34.532585470085472</v>
      </c>
    </row>
    <row r="30" spans="1:7">
      <c r="A30" t="s">
        <v>17</v>
      </c>
      <c r="B30" s="1" t="s">
        <v>7</v>
      </c>
      <c r="C30">
        <v>8</v>
      </c>
      <c r="D30">
        <f t="shared" si="0"/>
        <v>64</v>
      </c>
      <c r="E30">
        <v>1104</v>
      </c>
      <c r="F30">
        <f>100000/E30</f>
        <v>90.579710144927532</v>
      </c>
      <c r="G30">
        <f t="shared" si="3"/>
        <v>58.555253623188406</v>
      </c>
    </row>
    <row r="31" spans="1:7">
      <c r="B31" s="1"/>
    </row>
    <row r="32" spans="1:7">
      <c r="A32" t="s">
        <v>18</v>
      </c>
      <c r="B32" s="1" t="s">
        <v>2</v>
      </c>
      <c r="C32">
        <v>1</v>
      </c>
      <c r="D32">
        <f t="shared" si="0"/>
        <v>1</v>
      </c>
      <c r="E32">
        <v>261059</v>
      </c>
      <c r="F32">
        <f>100000/E32</f>
        <v>0.38305517143634199</v>
      </c>
      <c r="G32">
        <f>F32/$F$32</f>
        <v>1</v>
      </c>
    </row>
    <row r="33" spans="1:7">
      <c r="A33" t="s">
        <v>18</v>
      </c>
      <c r="B33" s="1" t="s">
        <v>1</v>
      </c>
      <c r="C33">
        <v>2</v>
      </c>
      <c r="D33">
        <f t="shared" si="0"/>
        <v>4</v>
      </c>
      <c r="E33">
        <v>103795</v>
      </c>
      <c r="F33">
        <f>100000/E33</f>
        <v>0.96343754516113489</v>
      </c>
      <c r="G33">
        <f t="shared" ref="G33:G40" si="4">F33/$F$32</f>
        <v>2.515140421022207</v>
      </c>
    </row>
    <row r="34" spans="1:7">
      <c r="A34" t="s">
        <v>18</v>
      </c>
      <c r="B34" s="1" t="s">
        <v>1</v>
      </c>
      <c r="C34">
        <v>4</v>
      </c>
      <c r="D34">
        <f t="shared" si="0"/>
        <v>16</v>
      </c>
      <c r="E34">
        <v>24681</v>
      </c>
      <c r="F34">
        <f>100000/E34</f>
        <v>4.0516996880191236</v>
      </c>
      <c r="G34">
        <f t="shared" si="4"/>
        <v>10.577326688545844</v>
      </c>
    </row>
    <row r="35" spans="1:7">
      <c r="A35" t="s">
        <v>18</v>
      </c>
      <c r="B35" s="1" t="s">
        <v>1</v>
      </c>
      <c r="C35">
        <v>6</v>
      </c>
      <c r="D35">
        <f t="shared" si="0"/>
        <v>36</v>
      </c>
      <c r="E35">
        <v>13972</v>
      </c>
      <c r="F35">
        <f>100000/E35</f>
        <v>7.1571714858288003</v>
      </c>
      <c r="G35">
        <f t="shared" si="4"/>
        <v>18.684440309189807</v>
      </c>
    </row>
    <row r="36" spans="1:7">
      <c r="A36" t="s">
        <v>18</v>
      </c>
      <c r="B36" s="1" t="s">
        <v>1</v>
      </c>
      <c r="C36">
        <v>8</v>
      </c>
      <c r="D36">
        <f t="shared" si="0"/>
        <v>64</v>
      </c>
      <c r="E36">
        <v>6532</v>
      </c>
      <c r="F36">
        <f>100000/E36</f>
        <v>15.309246785058175</v>
      </c>
      <c r="G36">
        <f t="shared" si="4"/>
        <v>39.966166564605018</v>
      </c>
    </row>
    <row r="37" spans="1:7">
      <c r="A37" t="s">
        <v>18</v>
      </c>
      <c r="B37" s="1" t="s">
        <v>7</v>
      </c>
      <c r="C37">
        <v>2</v>
      </c>
      <c r="D37">
        <f t="shared" si="0"/>
        <v>4</v>
      </c>
      <c r="E37">
        <v>67004</v>
      </c>
      <c r="F37">
        <f>100000/E37</f>
        <v>1.4924482120470419</v>
      </c>
      <c r="G37">
        <f t="shared" si="4"/>
        <v>3.8961703778878869</v>
      </c>
    </row>
    <row r="38" spans="1:7">
      <c r="A38" t="s">
        <v>18</v>
      </c>
      <c r="B38" s="1" t="s">
        <v>7</v>
      </c>
      <c r="C38">
        <v>4</v>
      </c>
      <c r="D38">
        <f t="shared" si="0"/>
        <v>16</v>
      </c>
      <c r="E38">
        <v>17249</v>
      </c>
      <c r="F38">
        <f>100000/E38</f>
        <v>5.7974375326105863</v>
      </c>
      <c r="G38">
        <f t="shared" si="4"/>
        <v>15.13473244825787</v>
      </c>
    </row>
    <row r="39" spans="1:7">
      <c r="A39" t="s">
        <v>18</v>
      </c>
      <c r="B39" s="1" t="s">
        <v>7</v>
      </c>
      <c r="C39">
        <v>6</v>
      </c>
      <c r="D39">
        <f t="shared" si="0"/>
        <v>36</v>
      </c>
      <c r="E39">
        <v>8307</v>
      </c>
      <c r="F39">
        <f>100000/E39</f>
        <v>12.038040207054291</v>
      </c>
      <c r="G39">
        <f t="shared" si="4"/>
        <v>31.426387384133861</v>
      </c>
    </row>
    <row r="40" spans="1:7">
      <c r="A40" t="s">
        <v>18</v>
      </c>
      <c r="B40" s="1" t="s">
        <v>7</v>
      </c>
      <c r="C40">
        <v>8</v>
      </c>
      <c r="D40">
        <f t="shared" si="0"/>
        <v>64</v>
      </c>
      <c r="E40">
        <v>5013</v>
      </c>
      <c r="F40">
        <f>100000/E40</f>
        <v>19.948134849391582</v>
      </c>
      <c r="G40">
        <f t="shared" si="4"/>
        <v>52.07640135647317</v>
      </c>
    </row>
  </sheetData>
  <sortState ref="A2:XFD1048576">
    <sortCondition ref="A3:A1048576"/>
    <sortCondition ref="B3:B1048576"/>
    <sortCondition ref="C3:C1048576"/>
  </sortState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35"/>
  <sheetViews>
    <sheetView workbookViewId="0">
      <selection activeCell="G28" sqref="G28:G35"/>
    </sheetView>
  </sheetViews>
  <sheetFormatPr baseColWidth="10" defaultRowHeight="13"/>
  <cols>
    <col min="1" max="1" width="14.5703125" bestFit="1" customWidth="1"/>
    <col min="2" max="2" width="34.85546875" bestFit="1" customWidth="1"/>
    <col min="3" max="3" width="2" bestFit="1" customWidth="1"/>
    <col min="4" max="4" width="7" bestFit="1" customWidth="1"/>
  </cols>
  <sheetData>
    <row r="1" spans="1:7">
      <c r="A1" t="s">
        <v>8</v>
      </c>
      <c r="B1" t="s">
        <v>9</v>
      </c>
      <c r="C1" t="s">
        <v>20</v>
      </c>
      <c r="D1" t="s">
        <v>12</v>
      </c>
      <c r="E1" t="s">
        <v>11</v>
      </c>
      <c r="F1" t="s">
        <v>19</v>
      </c>
    </row>
    <row r="2" spans="1:7">
      <c r="A2" t="s">
        <v>21</v>
      </c>
      <c r="B2" s="1" t="s">
        <v>2</v>
      </c>
      <c r="C2">
        <v>1</v>
      </c>
      <c r="D2">
        <f>C2*C2</f>
        <v>1</v>
      </c>
      <c r="E2">
        <v>442647</v>
      </c>
      <c r="F2">
        <f>100000/E2</f>
        <v>0.22591365128420615</v>
      </c>
      <c r="G2">
        <f>F2/$F$2</f>
        <v>1</v>
      </c>
    </row>
    <row r="3" spans="1:7">
      <c r="A3" t="s">
        <v>21</v>
      </c>
      <c r="B3" s="1" t="s">
        <v>1</v>
      </c>
      <c r="C3">
        <v>2</v>
      </c>
      <c r="D3">
        <f>C3*C3</f>
        <v>4</v>
      </c>
      <c r="E3">
        <v>250002</v>
      </c>
      <c r="F3">
        <f>100000/E3</f>
        <v>0.39999680002559979</v>
      </c>
      <c r="G3">
        <f t="shared" ref="G3:G8" si="0">F3/$F$2</f>
        <v>1.7705738354093166</v>
      </c>
    </row>
    <row r="4" spans="1:7">
      <c r="A4" t="s">
        <v>21</v>
      </c>
      <c r="B4" s="1" t="s">
        <v>1</v>
      </c>
      <c r="C4">
        <v>4</v>
      </c>
      <c r="D4">
        <f>C4*C4</f>
        <v>16</v>
      </c>
      <c r="E4">
        <v>118598</v>
      </c>
      <c r="F4">
        <f>100000/E4</f>
        <v>0.84318453936828619</v>
      </c>
      <c r="G4">
        <f t="shared" si="0"/>
        <v>3.7323310679775377</v>
      </c>
    </row>
    <row r="5" spans="1:7">
      <c r="A5" t="s">
        <v>21</v>
      </c>
      <c r="B5" s="1" t="s">
        <v>1</v>
      </c>
      <c r="C5">
        <v>6</v>
      </c>
      <c r="D5">
        <f>C5*C5</f>
        <v>36</v>
      </c>
      <c r="E5">
        <v>117307</v>
      </c>
      <c r="F5">
        <f>100000/E5</f>
        <v>0.85246404732880388</v>
      </c>
      <c r="G5">
        <f t="shared" si="0"/>
        <v>3.7734065315795307</v>
      </c>
    </row>
    <row r="6" spans="1:7">
      <c r="A6" t="s">
        <v>21</v>
      </c>
      <c r="B6" s="1" t="s">
        <v>7</v>
      </c>
      <c r="C6">
        <v>2</v>
      </c>
      <c r="D6">
        <f>C6*C6</f>
        <v>4</v>
      </c>
      <c r="E6">
        <v>165454</v>
      </c>
      <c r="F6">
        <f>100000/E6</f>
        <v>0.60439759691515471</v>
      </c>
      <c r="G6">
        <f t="shared" si="0"/>
        <v>2.6753478308170249</v>
      </c>
    </row>
    <row r="7" spans="1:7">
      <c r="A7" t="s">
        <v>21</v>
      </c>
      <c r="B7" s="1" t="s">
        <v>7</v>
      </c>
      <c r="C7">
        <v>4</v>
      </c>
      <c r="D7">
        <f>C7*C7</f>
        <v>16</v>
      </c>
      <c r="E7">
        <v>81133</v>
      </c>
      <c r="F7">
        <f>100000/E7</f>
        <v>1.2325440942649724</v>
      </c>
      <c r="G7">
        <f t="shared" si="0"/>
        <v>5.4558194569410725</v>
      </c>
    </row>
    <row r="8" spans="1:7">
      <c r="A8" t="s">
        <v>21</v>
      </c>
      <c r="B8" s="1" t="s">
        <v>7</v>
      </c>
      <c r="C8">
        <v>6</v>
      </c>
      <c r="D8">
        <f>C8*C8</f>
        <v>36</v>
      </c>
      <c r="E8">
        <v>45479</v>
      </c>
      <c r="F8">
        <f>100000/E8</f>
        <v>2.1988170364343982</v>
      </c>
      <c r="G8">
        <f t="shared" si="0"/>
        <v>9.7329976472657709</v>
      </c>
    </row>
    <row r="9" spans="1:7">
      <c r="B9" s="1"/>
    </row>
    <row r="10" spans="1:7">
      <c r="A10" t="s">
        <v>22</v>
      </c>
      <c r="B10" s="1" t="s">
        <v>2</v>
      </c>
      <c r="C10">
        <v>1</v>
      </c>
      <c r="D10">
        <f>C10*C10</f>
        <v>1</v>
      </c>
      <c r="E10">
        <v>477718</v>
      </c>
      <c r="F10">
        <f>100000/E10</f>
        <v>0.20932851598641877</v>
      </c>
      <c r="G10">
        <f>F10/$F$10</f>
        <v>1</v>
      </c>
    </row>
    <row r="11" spans="1:7">
      <c r="A11" t="s">
        <v>22</v>
      </c>
      <c r="B11" s="1" t="s">
        <v>1</v>
      </c>
      <c r="C11">
        <v>2</v>
      </c>
      <c r="D11">
        <f>C11*C11</f>
        <v>4</v>
      </c>
      <c r="E11">
        <v>229765</v>
      </c>
      <c r="F11">
        <f>100000/E11</f>
        <v>0.43522729745609645</v>
      </c>
      <c r="G11">
        <f t="shared" ref="G11:G18" si="1">F11/$F$10</f>
        <v>2.0791591408613148</v>
      </c>
    </row>
    <row r="12" spans="1:7">
      <c r="A12" t="s">
        <v>22</v>
      </c>
      <c r="B12" s="1" t="s">
        <v>1</v>
      </c>
      <c r="C12">
        <v>4</v>
      </c>
      <c r="D12">
        <f>C12*C12</f>
        <v>16</v>
      </c>
      <c r="E12">
        <v>61291</v>
      </c>
      <c r="F12">
        <f>100000/E12</f>
        <v>1.6315609143267364</v>
      </c>
      <c r="G12">
        <f t="shared" si="1"/>
        <v>7.7942601687033983</v>
      </c>
    </row>
    <row r="13" spans="1:7">
      <c r="A13" t="s">
        <v>22</v>
      </c>
      <c r="B13" s="1" t="s">
        <v>1</v>
      </c>
      <c r="C13">
        <v>6</v>
      </c>
      <c r="D13">
        <f>C13*C13</f>
        <v>36</v>
      </c>
      <c r="E13">
        <v>25505</v>
      </c>
      <c r="F13">
        <f>100000/E13</f>
        <v>3.9207998431680062</v>
      </c>
      <c r="G13">
        <f t="shared" si="1"/>
        <v>18.730366594785334</v>
      </c>
    </row>
    <row r="14" spans="1:7">
      <c r="A14" t="s">
        <v>22</v>
      </c>
      <c r="B14" s="1" t="s">
        <v>1</v>
      </c>
      <c r="C14">
        <v>8</v>
      </c>
      <c r="D14">
        <f>C14*C14</f>
        <v>64</v>
      </c>
      <c r="E14">
        <v>23334</v>
      </c>
      <c r="F14">
        <f>100000/E14</f>
        <v>4.2855918402331366</v>
      </c>
      <c r="G14">
        <f t="shared" si="1"/>
        <v>20.473043627324934</v>
      </c>
    </row>
    <row r="15" spans="1:7">
      <c r="A15" t="s">
        <v>22</v>
      </c>
      <c r="B15" s="1" t="s">
        <v>7</v>
      </c>
      <c r="C15">
        <v>2</v>
      </c>
      <c r="D15">
        <f>C15*C15</f>
        <v>4</v>
      </c>
      <c r="E15">
        <v>152194</v>
      </c>
      <c r="F15">
        <f>100000/E15</f>
        <v>0.6570561257342602</v>
      </c>
      <c r="G15">
        <f t="shared" si="1"/>
        <v>3.138875382735193</v>
      </c>
    </row>
    <row r="16" spans="1:7">
      <c r="A16" t="s">
        <v>22</v>
      </c>
      <c r="B16" s="1" t="s">
        <v>7</v>
      </c>
      <c r="C16">
        <v>4</v>
      </c>
      <c r="D16">
        <f>C16*C16</f>
        <v>16</v>
      </c>
      <c r="E16">
        <v>40596</v>
      </c>
      <c r="F16">
        <f>100000/E16</f>
        <v>2.4632968765395606</v>
      </c>
      <c r="G16">
        <f t="shared" si="1"/>
        <v>11.767612572667257</v>
      </c>
    </row>
    <row r="17" spans="1:7">
      <c r="A17" t="s">
        <v>22</v>
      </c>
      <c r="B17" s="1" t="s">
        <v>7</v>
      </c>
      <c r="C17">
        <v>6</v>
      </c>
      <c r="D17">
        <f>C17*C17</f>
        <v>36</v>
      </c>
      <c r="E17">
        <v>16564</v>
      </c>
      <c r="F17">
        <f>100000/E17</f>
        <v>6.0371890847621348</v>
      </c>
      <c r="G17">
        <f t="shared" si="1"/>
        <v>28.840738951943973</v>
      </c>
    </row>
    <row r="18" spans="1:7">
      <c r="A18" t="s">
        <v>22</v>
      </c>
      <c r="B18" s="1" t="s">
        <v>7</v>
      </c>
      <c r="C18">
        <v>8</v>
      </c>
      <c r="D18">
        <f>C18*C18</f>
        <v>64</v>
      </c>
      <c r="E18">
        <v>15809</v>
      </c>
      <c r="F18">
        <f>100000/E18</f>
        <v>6.3255107849958883</v>
      </c>
      <c r="G18">
        <f t="shared" si="1"/>
        <v>30.218103611866656</v>
      </c>
    </row>
    <row r="19" spans="1:7">
      <c r="B19" s="1"/>
    </row>
    <row r="20" spans="1:7">
      <c r="A20" t="s">
        <v>23</v>
      </c>
      <c r="B20" s="1" t="s">
        <v>2</v>
      </c>
      <c r="C20">
        <v>1</v>
      </c>
      <c r="D20">
        <f>C20*C20</f>
        <v>1</v>
      </c>
      <c r="E20">
        <v>858140</v>
      </c>
      <c r="F20">
        <f>100000/E20</f>
        <v>0.11653110215116415</v>
      </c>
      <c r="G20">
        <f>F20/$F$20</f>
        <v>1</v>
      </c>
    </row>
    <row r="21" spans="1:7">
      <c r="A21" t="s">
        <v>23</v>
      </c>
      <c r="B21" s="1" t="s">
        <v>1</v>
      </c>
      <c r="C21">
        <v>2</v>
      </c>
      <c r="D21">
        <f>C21*C21</f>
        <v>4</v>
      </c>
      <c r="E21">
        <v>386924</v>
      </c>
      <c r="F21">
        <f>100000/E21</f>
        <v>0.2584486875975644</v>
      </c>
      <c r="G21">
        <f t="shared" ref="G21:G26" si="2">F21/$F$20</f>
        <v>2.2178515677497392</v>
      </c>
    </row>
    <row r="22" spans="1:7">
      <c r="A22" t="s">
        <v>23</v>
      </c>
      <c r="B22" s="1" t="s">
        <v>1</v>
      </c>
      <c r="C22">
        <v>4</v>
      </c>
      <c r="D22">
        <f>C22*C22</f>
        <v>16</v>
      </c>
      <c r="E22">
        <v>120868</v>
      </c>
      <c r="F22">
        <f>100000/E22</f>
        <v>0.82734884336631698</v>
      </c>
      <c r="G22">
        <f t="shared" si="2"/>
        <v>7.0998113644637124</v>
      </c>
    </row>
    <row r="23" spans="1:7">
      <c r="A23" t="s">
        <v>23</v>
      </c>
      <c r="B23" s="1" t="s">
        <v>1</v>
      </c>
      <c r="C23">
        <v>6</v>
      </c>
      <c r="D23">
        <f>C23*C23</f>
        <v>36</v>
      </c>
      <c r="E23">
        <v>119090</v>
      </c>
      <c r="F23">
        <f>100000/E23</f>
        <v>0.83970106642035436</v>
      </c>
      <c r="G23">
        <f t="shared" si="2"/>
        <v>7.2058107313796285</v>
      </c>
    </row>
    <row r="24" spans="1:7">
      <c r="A24" t="s">
        <v>23</v>
      </c>
      <c r="B24" s="1" t="s">
        <v>7</v>
      </c>
      <c r="C24">
        <v>2</v>
      </c>
      <c r="D24">
        <f>C24*C24</f>
        <v>4</v>
      </c>
      <c r="E24">
        <v>262361</v>
      </c>
      <c r="F24">
        <f>100000/E24</f>
        <v>0.38115421118230225</v>
      </c>
      <c r="G24">
        <f t="shared" si="2"/>
        <v>3.2708367478398084</v>
      </c>
    </row>
    <row r="25" spans="1:7">
      <c r="A25" t="s">
        <v>23</v>
      </c>
      <c r="B25" s="1" t="s">
        <v>7</v>
      </c>
      <c r="C25">
        <v>4</v>
      </c>
      <c r="D25">
        <f>C25*C25</f>
        <v>16</v>
      </c>
      <c r="E25">
        <v>83197</v>
      </c>
      <c r="F25">
        <f>100000/E25</f>
        <v>1.2019664170583073</v>
      </c>
      <c r="G25">
        <f t="shared" si="2"/>
        <v>10.314554611344159</v>
      </c>
    </row>
    <row r="26" spans="1:7">
      <c r="A26" t="s">
        <v>23</v>
      </c>
      <c r="B26" s="1" t="s">
        <v>7</v>
      </c>
      <c r="C26">
        <v>6</v>
      </c>
      <c r="D26">
        <f>C26*C26</f>
        <v>36</v>
      </c>
      <c r="E26">
        <v>80312</v>
      </c>
      <c r="F26">
        <f>100000/E26</f>
        <v>1.2451439386393066</v>
      </c>
      <c r="G26">
        <f t="shared" si="2"/>
        <v>10.685078195039345</v>
      </c>
    </row>
    <row r="27" spans="1:7">
      <c r="B27" s="1"/>
    </row>
    <row r="28" spans="1:7">
      <c r="A28" t="s">
        <v>24</v>
      </c>
      <c r="B28" s="1" t="s">
        <v>2</v>
      </c>
      <c r="C28">
        <v>1</v>
      </c>
      <c r="D28">
        <f>C28*C28</f>
        <v>1</v>
      </c>
      <c r="E28">
        <v>935351</v>
      </c>
      <c r="F28">
        <f>100000/E28</f>
        <v>0.10691173687738614</v>
      </c>
      <c r="G28">
        <f>F28/$F$28</f>
        <v>1</v>
      </c>
    </row>
    <row r="29" spans="1:7">
      <c r="A29" t="s">
        <v>24</v>
      </c>
      <c r="B29" s="1" t="s">
        <v>1</v>
      </c>
      <c r="C29">
        <v>2</v>
      </c>
      <c r="D29">
        <f>C29*C29</f>
        <v>4</v>
      </c>
      <c r="E29">
        <v>442800</v>
      </c>
      <c r="F29">
        <f>100000/E29</f>
        <v>0.22583559168925021</v>
      </c>
      <c r="G29">
        <f t="shared" ref="G29:G35" si="3">F29/$F$28</f>
        <v>2.1123554652213188</v>
      </c>
    </row>
    <row r="30" spans="1:7">
      <c r="A30" t="s">
        <v>24</v>
      </c>
      <c r="B30" s="1" t="s">
        <v>1</v>
      </c>
      <c r="C30">
        <v>4</v>
      </c>
      <c r="D30">
        <f>C30*C30</f>
        <v>16</v>
      </c>
      <c r="E30">
        <v>129919</v>
      </c>
      <c r="F30">
        <f>100000/E30</f>
        <v>0.76971035799228749</v>
      </c>
      <c r="G30">
        <f t="shared" si="3"/>
        <v>7.1994935305844407</v>
      </c>
    </row>
    <row r="31" spans="1:7">
      <c r="A31" t="s">
        <v>24</v>
      </c>
      <c r="B31" s="1" t="s">
        <v>1</v>
      </c>
      <c r="C31">
        <v>6</v>
      </c>
      <c r="D31">
        <f>C31*C31</f>
        <v>36</v>
      </c>
      <c r="E31">
        <v>50857</v>
      </c>
      <c r="F31">
        <f>100000/E31</f>
        <v>1.9662976581394891</v>
      </c>
      <c r="G31">
        <f t="shared" si="3"/>
        <v>18.391784808384291</v>
      </c>
    </row>
    <row r="32" spans="1:7">
      <c r="A32" t="s">
        <v>24</v>
      </c>
      <c r="B32" s="1" t="s">
        <v>1</v>
      </c>
      <c r="C32">
        <v>8</v>
      </c>
      <c r="D32">
        <f>C32*C32</f>
        <v>64</v>
      </c>
      <c r="E32">
        <v>25561</v>
      </c>
      <c r="F32">
        <f>100000/E32</f>
        <v>3.9122100074331989</v>
      </c>
      <c r="G32">
        <f t="shared" si="3"/>
        <v>36.592895426626498</v>
      </c>
    </row>
    <row r="33" spans="1:7">
      <c r="A33" t="s">
        <v>24</v>
      </c>
      <c r="B33" s="1" t="s">
        <v>7</v>
      </c>
      <c r="C33">
        <v>2</v>
      </c>
      <c r="D33">
        <f>C33*C33</f>
        <v>4</v>
      </c>
      <c r="E33">
        <v>290079</v>
      </c>
      <c r="F33">
        <f>100000/E33</f>
        <v>0.34473367599860727</v>
      </c>
      <c r="G33">
        <f t="shared" si="3"/>
        <v>3.2244698857897327</v>
      </c>
    </row>
    <row r="34" spans="1:7">
      <c r="A34" t="s">
        <v>24</v>
      </c>
      <c r="B34" s="1" t="s">
        <v>7</v>
      </c>
      <c r="C34">
        <v>4</v>
      </c>
      <c r="D34">
        <f>C34*C34</f>
        <v>16</v>
      </c>
      <c r="E34">
        <v>72917</v>
      </c>
      <c r="F34">
        <f>100000/E34</f>
        <v>1.3714223020694762</v>
      </c>
      <c r="G34">
        <f t="shared" si="3"/>
        <v>12.827612216629866</v>
      </c>
    </row>
    <row r="35" spans="1:7">
      <c r="A35" t="s">
        <v>24</v>
      </c>
      <c r="B35" s="1" t="s">
        <v>7</v>
      </c>
      <c r="C35">
        <v>6</v>
      </c>
      <c r="D35">
        <f>C35*C35</f>
        <v>36</v>
      </c>
      <c r="E35">
        <v>32867</v>
      </c>
      <c r="F35">
        <f>100000/E35</f>
        <v>3.0425654912221987</v>
      </c>
      <c r="G35">
        <f t="shared" si="3"/>
        <v>28.458666747801747</v>
      </c>
    </row>
  </sheetData>
  <sheetCalcPr fullCalcOnLoad="1"/>
  <sortState ref="A2:XFD1048576">
    <sortCondition ref="A3:A1048576"/>
    <sortCondition ref="B3:B1048576"/>
    <sortCondition ref="D3:D1048576"/>
  </sortState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FMRadio</vt:lpstr>
      <vt:lpstr>FilterBank</vt:lpstr>
      <vt:lpstr>ChannelVocoder</vt:lpstr>
    </vt:vector>
  </TitlesOfParts>
  <Company>MIT CSAIL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Gordon</dc:creator>
  <cp:lastModifiedBy>Michael Gordon</cp:lastModifiedBy>
  <dcterms:created xsi:type="dcterms:W3CDTF">2008-11-13T02:45:42Z</dcterms:created>
  <dcterms:modified xsi:type="dcterms:W3CDTF">2008-11-13T02:57:57Z</dcterms:modified>
</cp:coreProperties>
</file>