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360" yWindow="165" windowWidth="20730" windowHeight="11760" firstSheet="1" activeTab="3"/>
  </bookViews>
  <sheets>
    <sheet name="Induction Work%" sheetId="1" r:id="rId1"/>
    <sheet name="Speedups over stateful" sheetId="2" r:id="rId2"/>
    <sheet name="Mpeg-motionestimation" sheetId="5" r:id="rId3"/>
    <sheet name="Firbank" sheetId="10" r:id="rId4"/>
    <sheet name="Sheet1" sheetId="4" r:id="rId5"/>
    <sheet name="Sheet3" sheetId="3" r:id="rId6"/>
    <sheet name="Sheet2" sheetId="9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0"/>
  <c r="J6"/>
  <c r="J7"/>
  <c r="J8"/>
  <c r="J4"/>
  <c r="L8"/>
  <c r="F8"/>
  <c r="E8"/>
  <c r="K8"/>
  <c r="F3"/>
  <c r="I8"/>
  <c r="E3"/>
  <c r="H8"/>
  <c r="L7"/>
  <c r="F7"/>
  <c r="E7"/>
  <c r="K7"/>
  <c r="I7"/>
  <c r="H7"/>
  <c r="L6"/>
  <c r="F6"/>
  <c r="E6"/>
  <c r="K6"/>
  <c r="I6"/>
  <c r="H6"/>
  <c r="L5"/>
  <c r="F5"/>
  <c r="E5"/>
  <c r="K5"/>
  <c r="I5"/>
  <c r="H5"/>
  <c r="L4"/>
  <c r="F4"/>
  <c r="E4"/>
  <c r="K4"/>
  <c r="I4"/>
  <c r="H4"/>
  <c r="L3"/>
  <c r="K3"/>
  <c r="I3"/>
  <c r="H3"/>
  <c r="J4" i="5"/>
  <c r="J5"/>
  <c r="J6"/>
  <c r="J7"/>
  <c r="J8"/>
  <c r="L3"/>
  <c r="L4"/>
  <c r="L5"/>
  <c r="L6"/>
  <c r="L7"/>
  <c r="L8"/>
  <c r="E4"/>
  <c r="F4"/>
  <c r="K4"/>
  <c r="E5"/>
  <c r="F5"/>
  <c r="K5"/>
  <c r="E6"/>
  <c r="F6"/>
  <c r="K6"/>
  <c r="E7"/>
  <c r="F7"/>
  <c r="K7"/>
  <c r="E8"/>
  <c r="F8"/>
  <c r="K8"/>
  <c r="E3"/>
  <c r="F3"/>
  <c r="K3"/>
  <c r="I4"/>
  <c r="I5"/>
  <c r="I6"/>
  <c r="I7"/>
  <c r="I8"/>
  <c r="I3"/>
  <c r="H4"/>
  <c r="H5"/>
  <c r="H6"/>
  <c r="H7"/>
  <c r="H8"/>
  <c r="H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<sst xmlns="http://schemas.openxmlformats.org/spreadsheetml/2006/main" count="427" uniqueCount="103">
  <si>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</si>
  <si>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</si>
  <si>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</si>
  <si>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</si>
  <si>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</si>
  <si>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</si>
  <si>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</si>
  <si>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</si>
  <si>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</si>
  <si>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</si>
  <si>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</si>
  <si>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</si>
  <si>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</si>
  <si>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</si>
  <si>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</si>
  <si>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</si>
  <si>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</si>
  <si>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</si>
  <si>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</si>
  <si>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</si>
  <si>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</si>
  <si>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</si>
  <si>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</si>
  <si>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</si>
  <si>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</si>
  <si>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</si>
  <si>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</si>
  <si>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</si>
  <si>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</si>
  <si>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</si>
  <si>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</si>
  <si>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</si>
  <si>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</si>
  <si>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</si>
  <si>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</si>
  <si>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</si>
  <si>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</si>
  <si>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</si>
  <si>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</si>
  <si>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</si>
  <si>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</si>
  <si>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</si>
  <si>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</si>
  <si>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</si>
  <si>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</si>
  <si>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</si>
  <si>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</si>
  <si>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==========================</t>
  </si>
  <si>
    <t>firbankpipeline</t>
  </si>
  <si>
    <t>['static</t>
  </si>
  <si>
    <t>inputs=655360</t>
  </si>
  <si>
    <t>outputs=655360</t>
  </si>
  <si>
    <t>ignored=327680</t>
  </si>
  <si>
    <t>seconds=0</t>
  </si>
  <si>
    <t>firbankpipeline-iter</t>
  </si>
  <si>
    <t>inputs=1310720</t>
  </si>
  <si>
    <t>inputs=1296384</t>
  </si>
  <si>
    <t>inputs=1245184</t>
  </si>
  <si>
    <t>inputs=1193984</t>
  </si>
  <si>
    <t>inputs=1241088</t>
  </si>
  <si>
    <t>inputs=1288192</t>
  </si>
  <si>
    <t>inputs=1277952</t>
  </si>
  <si>
    <t>inputs=1294336</t>
  </si>
  <si>
    <t>inputs=1284096</t>
  </si>
  <si>
    <t>inputs=1302528</t>
  </si>
  <si>
    <t>inputs=1318912</t>
  </si>
  <si>
    <t>inputs=1196032</t>
  </si>
  <si>
    <t>inputs=1236992</t>
  </si>
  <si>
    <t>inputs=1298432</t>
  </si>
  <si>
    <t>inputs=2564096</t>
  </si>
  <si>
    <t>inputs=2539520</t>
  </si>
  <si>
    <t>inputs=2543616</t>
  </si>
  <si>
    <t>inputs=2514944</t>
  </si>
  <si>
    <t>inputs=2236416</t>
  </si>
  <si>
    <t>inputs=2187264</t>
  </si>
  <si>
    <t>inputs=2498560</t>
  </si>
  <si>
    <t>inputs=2195456</t>
  </si>
  <si>
    <t>inputs=2285568</t>
  </si>
  <si>
    <t>inputs=4407296</t>
  </si>
  <si>
    <t>inputs=4349952</t>
  </si>
  <si>
    <t>inputs=4399104</t>
  </si>
  <si>
    <t>inputs=4194304</t>
  </si>
  <si>
    <t>inputs=4431872</t>
  </si>
  <si>
    <t>inputs=3407872</t>
  </si>
  <si>
    <t>inputs=3506176</t>
  </si>
  <si>
    <t>inputs=3194880</t>
  </si>
  <si>
    <t>inputs=3145728</t>
  </si>
  <si>
    <t>inputs=4210688</t>
  </si>
  <si>
    <t>inputs=4325376</t>
  </si>
  <si>
    <t>inputs=4259840</t>
  </si>
  <si>
    <t>inputs=3899392</t>
  </si>
  <si>
    <t>inputs=3850240</t>
  </si>
  <si>
    <t>inputs=4440064</t>
  </si>
  <si>
    <t>inputs=6782976</t>
  </si>
  <si>
    <t>inputs=6586368</t>
  </si>
  <si>
    <t>inputs=5996544</t>
  </si>
  <si>
    <t>inputs=6553600</t>
  </si>
  <si>
    <t>inputs=6062080</t>
  </si>
  <si>
    <t>inputs=6225920</t>
  </si>
  <si>
    <t>inputs=7700480</t>
  </si>
  <si>
    <t>inputs=8060928</t>
  </si>
  <si>
    <t>inputs=7602176</t>
  </si>
  <si>
    <t>inputs=8028160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</si>
</sst>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2"/>
          <c:order val="2"/>
          <c:tx>
            <c:strRef>
              <c:f>'Speedups over stateful'!$E$1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marker val="1"/>
        <c:axId val="99978624"/>
        <c:axId val="100039680"/>
      </c:lineChart>
      <c:catAx>
        <c:axId val="9997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Available Cores</a:t>
                </a:r>
              </a:p>
            </c:rich>
          </c:tx>
          <c:layout/>
        </c:title>
        <c:numFmt formatCode="General" sourceLinked="1"/>
        <c:tickLblPos val="nextTo"/>
        <c:crossAx val="100039680"/>
        <c:crosses val="autoZero"/>
        <c:auto val="1"/>
        <c:lblAlgn val="ctr"/>
        <c:lblOffset val="100"/>
      </c:catAx>
      <c:valAx>
        <c:axId val="10003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of Parallelizing Induction Variable State</a:t>
                </a:r>
              </a:p>
            </c:rich>
          </c:tx>
          <c:layout/>
        </c:title>
        <c:numFmt formatCode="0" sourceLinked="0"/>
        <c:tickLblPos val="nextTo"/>
        <c:crossAx val="999786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4166666666666667"/>
          <c:y val="0.24460265383493729"/>
          <c:w val="0.19484733158355202"/>
          <c:h val="0.225320793234179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2.6772067490940596</c:v>
                </c:pt>
                <c:pt idx="2">
                  <c:v>5.2702175611566178</c:v>
                </c:pt>
                <c:pt idx="3">
                  <c:v>9.9416298781992314</c:v>
                </c:pt>
                <c:pt idx="4">
                  <c:v>16.7254715226311</c:v>
                </c:pt>
                <c:pt idx="5">
                  <c:v>28.862103191902431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1.9942542564666486</c:v>
                </c:pt>
                <c:pt idx="2">
                  <c:v>2.0016707211033991</c:v>
                </c:pt>
                <c:pt idx="3">
                  <c:v>1.9932259008641109</c:v>
                </c:pt>
                <c:pt idx="4">
                  <c:v>1.7774554824344739</c:v>
                </c:pt>
                <c:pt idx="5">
                  <c:v>1.8261165712084637</c:v>
                </c:pt>
              </c:numCache>
            </c:numRef>
          </c:yVal>
        </c:ser>
        <c:ser>
          <c:idx val="2"/>
          <c:order val="2"/>
          <c:tx>
            <c:v>Theoretical Speedups</c:v>
          </c:tx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'Mpeg-motionestimation'!$J$3:$J$8</c:f>
              <c:numCache>
                <c:formatCode>General</c:formatCode>
                <c:ptCount val="6"/>
                <c:pt idx="0">
                  <c:v>1</c:v>
                </c:pt>
                <c:pt idx="1">
                  <c:v>1.9743117139019821</c:v>
                </c:pt>
                <c:pt idx="2">
                  <c:v>3.9432913205736959</c:v>
                </c:pt>
                <c:pt idx="3">
                  <c:v>7.8333777903959554</c:v>
                </c:pt>
                <c:pt idx="4">
                  <c:v>13.953025537110619</c:v>
                </c:pt>
                <c:pt idx="5">
                  <c:v>28.651769002260796</c:v>
                </c:pt>
              </c:numCache>
            </c:numRef>
          </c:yVal>
        </c:ser>
        <c:axId val="75442432"/>
        <c:axId val="75456896"/>
      </c:scatterChart>
      <c:valAx>
        <c:axId val="7544243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75456896"/>
        <c:crosses val="autoZero"/>
        <c:crossBetween val="midCat"/>
      </c:valAx>
      <c:valAx>
        <c:axId val="7545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54424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8"/>
          <c:y val="0.15702354913969091"/>
          <c:w val="0.32047727162938994"/>
          <c:h val="0.21918682891911237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1.9343555210800623</c:v>
                </c:pt>
                <c:pt idx="2">
                  <c:v>3.6447244086907773</c:v>
                </c:pt>
                <c:pt idx="3">
                  <c:v>6.4843573911028543</c:v>
                </c:pt>
                <c:pt idx="4">
                  <c:v>9.551125571110564</c:v>
                </c:pt>
                <c:pt idx="5">
                  <c:v>14.297470166327786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1.7491123887382136</c:v>
                </c:pt>
                <c:pt idx="2">
                  <c:v>3.045638231832875</c:v>
                </c:pt>
                <c:pt idx="3">
                  <c:v>4.7995661490660275</c:v>
                </c:pt>
                <c:pt idx="4">
                  <c:v>6.1025978249553461</c:v>
                </c:pt>
                <c:pt idx="5">
                  <c:v>7.8810683159375641</c:v>
                </c:pt>
              </c:numCache>
            </c:numRef>
          </c:yVal>
        </c:ser>
        <c:ser>
          <c:idx val="2"/>
          <c:order val="2"/>
          <c:tx>
            <c:v>Theoretical Speedups</c:v>
          </c:tx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Firbank!$J$3:$J$8</c:f>
              <c:numCache>
                <c:formatCode>General</c:formatCode>
                <c:ptCount val="6"/>
                <c:pt idx="0">
                  <c:v>1</c:v>
                </c:pt>
                <c:pt idx="1">
                  <c:v>1.8180274168544994</c:v>
                </c:pt>
                <c:pt idx="2">
                  <c:v>3.4056326708355211</c:v>
                </c:pt>
                <c:pt idx="3">
                  <c:v>6.1232864929784379</c:v>
                </c:pt>
                <c:pt idx="4">
                  <c:v>9.7092331395039562</c:v>
                </c:pt>
                <c:pt idx="5">
                  <c:v>17.507005157023706</c:v>
                </c:pt>
              </c:numCache>
            </c:numRef>
          </c:yVal>
        </c:ser>
        <c:axId val="82059264"/>
        <c:axId val="82061184"/>
      </c:scatterChart>
      <c:valAx>
        <c:axId val="8205926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82061184"/>
        <c:crosses val="autoZero"/>
        <c:crossBetween val="midCat"/>
      </c:valAx>
      <c:valAx>
        <c:axId val="8206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8205926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4"/>
          <c:y val="0.15702354913969091"/>
          <c:w val="0.32047727162939016"/>
          <c:h val="0.21918682891911237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75127424"/>
        <c:axId val="75154176"/>
      </c:lineChart>
      <c:catAx>
        <c:axId val="7512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154176"/>
        <c:crosses val="autoZero"/>
        <c:auto val="1"/>
        <c:lblAlgn val="ctr"/>
        <c:lblOffset val="100"/>
      </c:catAx>
      <c:valAx>
        <c:axId val="7515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127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87"/>
          <c:h val="0.1674343832021002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77285632"/>
        <c:axId val="77300096"/>
      </c:lineChart>
      <c:catAx>
        <c:axId val="7728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7300096"/>
        <c:crosses val="autoZero"/>
        <c:auto val="1"/>
        <c:lblAlgn val="ctr"/>
        <c:lblOffset val="100"/>
      </c:catAx>
      <c:valAx>
        <c:axId val="77300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72856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3"/>
          <c:w val="0.20229357798165087"/>
          <c:h val="0.167434383202100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180975</xdr:rowOff>
    </xdr:from>
    <xdr:to>
      <xdr:col>15</xdr:col>
      <xdr:colOff>104775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180974</xdr:colOff>
      <xdr:row>4</xdr:row>
      <xdr:rowOff>9525</xdr:rowOff>
    </xdr:from>
    <xdr:ext cx="895351" cy="265981"/>
    <xdr:sp macro="" textlink="">
      <xdr:nvSpPr>
        <xdr:cNvPr id="7" name="TextBox 6"/>
        <xdr:cNvSpPr txBox="1"/>
      </xdr:nvSpPr>
      <xdr:spPr>
        <a:xfrm>
          <a:off x="5495924" y="771525"/>
          <a:ext cx="895351" cy="26598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tIns="27432" rIns="0" bIns="0" rtlCol="0" anchor="t">
          <a:noAutofit/>
        </a:bodyPr>
        <a:lstStyle/>
        <a:p>
          <a:pPr algn="ctr"/>
          <a:r>
            <a:rPr lang="en-US" sz="700">
              <a:latin typeface="Consolas" pitchFamily="49" charset="0"/>
              <a:cs typeface="Consolas" pitchFamily="49" charset="0"/>
            </a:rPr>
            <a:t>Work in Induction </a:t>
          </a:r>
        </a:p>
        <a:p>
          <a:pPr algn="ctr"/>
          <a:r>
            <a:rPr lang="en-US" sz="700">
              <a:latin typeface="Consolas" pitchFamily="49" charset="0"/>
              <a:cs typeface="Consolas" pitchFamily="49" charset="0"/>
            </a:rPr>
            <a:t>Variable Filters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J11"/>
  <sheetViews>
    <sheetView workbookViewId="0">
      <selection activeCell="L22" sqref="L22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0.03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1.03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1.0900000000000001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1.21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1.45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1.93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2.8899999999999997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4.8100000000000005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8.6499999999999986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16.329999999999998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32"/>
  <sheetViews>
    <sheetView zoomScaleNormal="100" workbookViewId="0"/>
  </sheetViews>
  <sheetFormatPr defaultRowHeight="11.25"/>
  <cols>
    <col min="1" max="1" width="6.140625" style="7" bestFit="1" customWidth="1"/>
    <col min="2" max="2" width="17.5703125" style="7" bestFit="1" customWidth="1"/>
    <col min="3" max="3" width="10.28515625" style="7" bestFit="1" customWidth="1"/>
    <col min="4" max="4" width="9.140625" style="7"/>
    <col min="5" max="6" width="10.28515625" style="7" bestFit="1" customWidth="1"/>
    <col min="7" max="7" width="3.140625" style="7" customWidth="1"/>
    <col min="8" max="9" width="6.140625" style="7" customWidth="1"/>
    <col min="10" max="10" width="9.140625" style="7"/>
    <col min="11" max="11" width="15.42578125" style="7" bestFit="1" customWidth="1"/>
    <col min="12" max="12" width="6.140625" style="7" bestFit="1" customWidth="1"/>
    <col min="13" max="16384" width="9.140625" style="7"/>
  </cols>
  <sheetData>
    <row r="1" spans="1:12">
      <c r="A1" s="7" t="s">
        <v>35</v>
      </c>
      <c r="B1" s="7" t="s">
        <v>36</v>
      </c>
    </row>
    <row r="2" spans="1:12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  <c r="L2" s="10">
        <v>0.98</v>
      </c>
    </row>
    <row r="3" spans="1:12">
      <c r="A3" s="7" t="s">
        <v>37</v>
      </c>
      <c r="B3" s="7">
        <v>898892627</v>
      </c>
      <c r="C3" s="7">
        <v>892939801</v>
      </c>
      <c r="E3" s="8">
        <f>AVERAGE(B3:B7)</f>
        <v>898751953</v>
      </c>
      <c r="F3" s="8">
        <f>AVERAGE(C3:C7)</f>
        <v>887999980.20000005</v>
      </c>
      <c r="G3" s="7">
        <v>1</v>
      </c>
      <c r="H3" s="9">
        <f>$E$3/E3</f>
        <v>1</v>
      </c>
      <c r="I3" s="9">
        <f>$F$3/F3</f>
        <v>1</v>
      </c>
      <c r="J3" s="7">
        <v>1</v>
      </c>
      <c r="K3" s="9">
        <f>F3/E3</f>
        <v>0.98803677392398392</v>
      </c>
      <c r="L3" s="9">
        <f t="shared" ref="L3:L8" si="0">1+$L$2*(G3-1)</f>
        <v>1</v>
      </c>
    </row>
    <row r="4" spans="1:12">
      <c r="B4" s="7">
        <v>900598028</v>
      </c>
      <c r="C4" s="7">
        <v>885067828</v>
      </c>
      <c r="E4" s="8">
        <f>AVERAGE(B8:B12)</f>
        <v>335705097.60000002</v>
      </c>
      <c r="F4" s="8">
        <f>AVERAGE(C8:C12)</f>
        <v>445279220.19999999</v>
      </c>
      <c r="G4" s="7">
        <v>2</v>
      </c>
      <c r="H4" s="9">
        <f t="shared" ref="H4:H8" si="1">$E$3/E4</f>
        <v>2.6772067490940596</v>
      </c>
      <c r="I4" s="9">
        <f t="shared" ref="I4:I8" si="2">$F$3/F4</f>
        <v>1.9942542564666486</v>
      </c>
      <c r="J4" s="7">
        <f t="shared" ref="J4:J8" si="3">I4*L4/2</f>
        <v>1.9743117139019821</v>
      </c>
      <c r="K4" s="9">
        <f t="shared" ref="K4:K8" si="4">F4/E4</f>
        <v>1.3263999366806158</v>
      </c>
      <c r="L4" s="9">
        <f t="shared" si="0"/>
        <v>1.98</v>
      </c>
    </row>
    <row r="5" spans="1:12">
      <c r="B5" s="7">
        <v>898385189</v>
      </c>
      <c r="C5" s="7">
        <v>886788898</v>
      </c>
      <c r="E5" s="8">
        <f>AVERAGE(B13:B17)</f>
        <v>170534127.40000001</v>
      </c>
      <c r="F5" s="8">
        <f>AVERAGE(C13:C17)</f>
        <v>443629399.60000002</v>
      </c>
      <c r="G5" s="7">
        <v>4</v>
      </c>
      <c r="H5" s="9">
        <f t="shared" si="1"/>
        <v>5.2702175611566178</v>
      </c>
      <c r="I5" s="9">
        <f t="shared" si="2"/>
        <v>2.0016707211033991</v>
      </c>
      <c r="J5" s="7">
        <f t="shared" si="3"/>
        <v>3.9432913205736959</v>
      </c>
      <c r="K5" s="9">
        <f t="shared" si="4"/>
        <v>2.6014112621542052</v>
      </c>
      <c r="L5" s="9">
        <f t="shared" si="0"/>
        <v>3.94</v>
      </c>
    </row>
    <row r="6" spans="1:12">
      <c r="B6" s="7">
        <v>897468078</v>
      </c>
      <c r="C6" s="7">
        <v>887552471</v>
      </c>
      <c r="E6" s="8">
        <f>AVERAGE(B18:B22)</f>
        <v>90402878</v>
      </c>
      <c r="F6" s="8">
        <f>AVERAGE(C18:C22)</f>
        <v>445508951</v>
      </c>
      <c r="G6" s="7">
        <v>8</v>
      </c>
      <c r="H6" s="9">
        <f t="shared" si="1"/>
        <v>9.9416298781992314</v>
      </c>
      <c r="I6" s="9">
        <f t="shared" si="2"/>
        <v>1.9932259008641109</v>
      </c>
      <c r="J6" s="7">
        <f t="shared" si="3"/>
        <v>7.8333777903959554</v>
      </c>
      <c r="K6" s="9">
        <f t="shared" si="4"/>
        <v>4.9280394701593462</v>
      </c>
      <c r="L6" s="9">
        <f t="shared" si="0"/>
        <v>7.8599999999999994</v>
      </c>
    </row>
    <row r="7" spans="1:12">
      <c r="B7" s="7">
        <v>898415843</v>
      </c>
      <c r="C7" s="7">
        <v>887650903</v>
      </c>
      <c r="E7" s="8">
        <f>AVERAGE(B23:B27)</f>
        <v>53735522.600000001</v>
      </c>
      <c r="F7" s="8">
        <f>AVERAGE(C23:C27)</f>
        <v>499590560.19999999</v>
      </c>
      <c r="G7" s="7">
        <v>16</v>
      </c>
      <c r="H7" s="9">
        <f t="shared" si="1"/>
        <v>16.7254715226311</v>
      </c>
      <c r="I7" s="9">
        <f t="shared" si="2"/>
        <v>1.7774554824344739</v>
      </c>
      <c r="J7" s="7">
        <f t="shared" si="3"/>
        <v>13.953025537110619</v>
      </c>
      <c r="K7" s="9">
        <f t="shared" si="4"/>
        <v>9.2972122727620032</v>
      </c>
      <c r="L7" s="9">
        <f t="shared" si="0"/>
        <v>15.7</v>
      </c>
    </row>
    <row r="8" spans="1:12">
      <c r="A8" s="7" t="s">
        <v>40</v>
      </c>
      <c r="B8" s="7">
        <v>335811213</v>
      </c>
      <c r="C8" s="7">
        <v>447983673</v>
      </c>
      <c r="E8" s="8">
        <f>AVERAGE(B28:B32)</f>
        <v>31139517</v>
      </c>
      <c r="F8" s="8">
        <f>AVERAGE(C28:C32)</f>
        <v>486277817.19999999</v>
      </c>
      <c r="G8" s="7">
        <v>32</v>
      </c>
      <c r="H8" s="9">
        <f t="shared" si="1"/>
        <v>28.862103191902431</v>
      </c>
      <c r="I8" s="9">
        <f t="shared" si="2"/>
        <v>1.8261165712084637</v>
      </c>
      <c r="J8" s="7">
        <f t="shared" si="3"/>
        <v>28.651769002260796</v>
      </c>
      <c r="K8" s="9">
        <f t="shared" si="4"/>
        <v>15.616100185497418</v>
      </c>
      <c r="L8" s="9">
        <f t="shared" si="0"/>
        <v>31.38</v>
      </c>
    </row>
    <row r="9" spans="1:12">
      <c r="B9" s="7">
        <v>336049738</v>
      </c>
      <c r="C9" s="7">
        <v>445401913</v>
      </c>
    </row>
    <row r="10" spans="1:12">
      <c r="B10" s="7">
        <v>335465859</v>
      </c>
      <c r="C10" s="7">
        <v>445088545</v>
      </c>
    </row>
    <row r="11" spans="1:12">
      <c r="B11" s="7">
        <v>335832412</v>
      </c>
      <c r="C11" s="7">
        <v>445208379</v>
      </c>
    </row>
    <row r="12" spans="1:12">
      <c r="B12" s="7">
        <v>335366266</v>
      </c>
      <c r="C12" s="7">
        <v>442713591</v>
      </c>
    </row>
    <row r="13" spans="1:12">
      <c r="A13" s="7" t="s">
        <v>41</v>
      </c>
      <c r="B13" s="7">
        <v>170488827</v>
      </c>
      <c r="C13" s="7">
        <v>442627111</v>
      </c>
    </row>
    <row r="14" spans="1:12">
      <c r="B14" s="7">
        <v>170614866</v>
      </c>
      <c r="C14" s="7">
        <v>445106079</v>
      </c>
    </row>
    <row r="15" spans="1:12">
      <c r="B15" s="7">
        <v>170589519</v>
      </c>
      <c r="C15" s="7">
        <v>442496200</v>
      </c>
    </row>
    <row r="16" spans="1:12">
      <c r="B16" s="7">
        <v>170507181</v>
      </c>
      <c r="C16" s="7">
        <v>443089963</v>
      </c>
    </row>
    <row r="17" spans="1:3">
      <c r="B17" s="7">
        <v>170470244</v>
      </c>
      <c r="C17" s="7">
        <v>444827645</v>
      </c>
    </row>
    <row r="18" spans="1:3">
      <c r="A18" s="7" t="s">
        <v>21</v>
      </c>
      <c r="B18" s="7">
        <v>90416084</v>
      </c>
      <c r="C18" s="7">
        <v>446529318</v>
      </c>
    </row>
    <row r="19" spans="1:3">
      <c r="B19" s="7">
        <v>90469462</v>
      </c>
      <c r="C19" s="7">
        <v>444147318</v>
      </c>
    </row>
    <row r="20" spans="1:3">
      <c r="B20" s="7">
        <v>90390030</v>
      </c>
      <c r="C20" s="7">
        <v>443508348</v>
      </c>
    </row>
    <row r="21" spans="1:3">
      <c r="B21" s="7">
        <v>90367891</v>
      </c>
      <c r="C21" s="7">
        <v>446834268</v>
      </c>
    </row>
    <row r="22" spans="1:3">
      <c r="B22" s="7">
        <v>90370923</v>
      </c>
      <c r="C22" s="7">
        <v>446525503</v>
      </c>
    </row>
    <row r="23" spans="1:3">
      <c r="A23" s="7" t="s">
        <v>22</v>
      </c>
      <c r="B23" s="7">
        <v>53725858</v>
      </c>
      <c r="C23" s="7">
        <v>499130603</v>
      </c>
    </row>
    <row r="24" spans="1:3">
      <c r="B24" s="7">
        <v>53751436</v>
      </c>
      <c r="C24" s="7">
        <v>500768589</v>
      </c>
    </row>
    <row r="25" spans="1:3">
      <c r="B25" s="7">
        <v>53737713</v>
      </c>
      <c r="C25" s="7">
        <v>499220190</v>
      </c>
    </row>
    <row r="26" spans="1:3">
      <c r="B26" s="7">
        <v>53729174</v>
      </c>
      <c r="C26" s="7">
        <v>499040583</v>
      </c>
    </row>
    <row r="27" spans="1:3">
      <c r="B27" s="7">
        <v>53733432</v>
      </c>
      <c r="C27" s="7">
        <v>499792836</v>
      </c>
    </row>
    <row r="28" spans="1:3">
      <c r="A28" s="7" t="s">
        <v>23</v>
      </c>
      <c r="B28" s="7">
        <v>31021284</v>
      </c>
      <c r="C28" s="7">
        <v>485768823</v>
      </c>
    </row>
    <row r="29" spans="1:3">
      <c r="B29" s="7">
        <v>31607613</v>
      </c>
      <c r="C29" s="7">
        <v>486731080</v>
      </c>
    </row>
    <row r="30" spans="1:3">
      <c r="B30" s="7">
        <v>31061222</v>
      </c>
      <c r="C30" s="7">
        <v>487156787</v>
      </c>
    </row>
    <row r="31" spans="1:3">
      <c r="B31" s="7">
        <v>30988499</v>
      </c>
      <c r="C31" s="7">
        <v>485909019</v>
      </c>
    </row>
    <row r="32" spans="1:3">
      <c r="B32" s="7">
        <v>31018967</v>
      </c>
      <c r="C32" s="7">
        <v>485823377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1:L32"/>
  <sheetViews>
    <sheetView tabSelected="1" zoomScaleNormal="100" workbookViewId="0">
      <selection sqref="A1:B1"/>
    </sheetView>
  </sheetViews>
  <sheetFormatPr defaultRowHeight="11.25"/>
  <cols>
    <col min="1" max="1" width="6.140625" style="7" bestFit="1" customWidth="1"/>
    <col min="2" max="2" width="17.5703125" style="7" bestFit="1" customWidth="1"/>
    <col min="3" max="3" width="10.28515625" style="7" bestFit="1" customWidth="1"/>
    <col min="4" max="4" width="9.140625" style="7"/>
    <col min="5" max="6" width="10.28515625" style="7" bestFit="1" customWidth="1"/>
    <col min="7" max="7" width="3.140625" style="7" customWidth="1"/>
    <col min="8" max="9" width="6.140625" style="7" customWidth="1"/>
    <col min="10" max="10" width="9.140625" style="7"/>
    <col min="11" max="11" width="15.42578125" style="7" bestFit="1" customWidth="1"/>
    <col min="12" max="12" width="6.140625" style="7" bestFit="1" customWidth="1"/>
    <col min="13" max="16384" width="9.140625" style="7"/>
  </cols>
  <sheetData>
    <row r="1" spans="1:12">
      <c r="A1" s="7" t="s">
        <v>44</v>
      </c>
      <c r="B1" s="7" t="s">
        <v>45</v>
      </c>
    </row>
    <row r="2" spans="1:12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  <c r="L2" s="10">
        <v>3.9399999999999998E-2</v>
      </c>
    </row>
    <row r="3" spans="1:12">
      <c r="A3" s="7" t="s">
        <v>37</v>
      </c>
      <c r="B3" s="7">
        <v>314986064</v>
      </c>
      <c r="C3" s="7">
        <v>318119228</v>
      </c>
      <c r="E3" s="8">
        <f>AVERAGE(B3:B7)</f>
        <v>314986064</v>
      </c>
      <c r="F3" s="8">
        <f>AVERAGE(C3:C7)</f>
        <v>318119228</v>
      </c>
      <c r="G3" s="7">
        <v>1</v>
      </c>
      <c r="H3" s="9">
        <f>$E$3/E3</f>
        <v>1</v>
      </c>
      <c r="I3" s="9">
        <f>$F$3/F3</f>
        <v>1</v>
      </c>
      <c r="J3" s="7">
        <v>1</v>
      </c>
      <c r="K3" s="9">
        <f>F3/E3</f>
        <v>1.0099469924485294</v>
      </c>
      <c r="L3" s="9">
        <f t="shared" ref="L3:L8" si="0">1+$L$2*(G3-1)</f>
        <v>1</v>
      </c>
    </row>
    <row r="4" spans="1:12">
      <c r="B4" s="7">
        <v>314986064</v>
      </c>
      <c r="C4" s="7">
        <v>318119228</v>
      </c>
      <c r="E4" s="8">
        <f>AVERAGE(B8:B12)</f>
        <v>162837731</v>
      </c>
      <c r="F4" s="8">
        <f>AVERAGE(C8:C12)</f>
        <v>181874664</v>
      </c>
      <c r="G4" s="7">
        <v>2</v>
      </c>
      <c r="H4" s="9">
        <f t="shared" ref="H4:H8" si="1">$E$3/E4</f>
        <v>1.9343555210800623</v>
      </c>
      <c r="I4" s="9">
        <f t="shared" ref="I4:I8" si="2">$F$3/F4</f>
        <v>1.7491123887382136</v>
      </c>
      <c r="J4" s="7">
        <f>I4*L4</f>
        <v>1.8180274168544994</v>
      </c>
      <c r="K4" s="9">
        <f t="shared" ref="K4:K8" si="3">F4/E4</f>
        <v>1.116907383092927</v>
      </c>
      <c r="L4" s="9">
        <f t="shared" si="0"/>
        <v>1.0394000000000001</v>
      </c>
    </row>
    <row r="5" spans="1:12">
      <c r="B5" s="7">
        <v>314986064</v>
      </c>
      <c r="C5" s="7">
        <v>318119228</v>
      </c>
      <c r="E5" s="8">
        <f>AVERAGE(B13:B17)</f>
        <v>86422464</v>
      </c>
      <c r="F5" s="8">
        <f>AVERAGE(C13:C17)</f>
        <v>104450760</v>
      </c>
      <c r="G5" s="7">
        <v>4</v>
      </c>
      <c r="H5" s="9">
        <f t="shared" si="1"/>
        <v>3.6447244086907773</v>
      </c>
      <c r="I5" s="9">
        <f t="shared" si="2"/>
        <v>3.045638231832875</v>
      </c>
      <c r="J5" s="7">
        <f t="shared" ref="J5:J8" si="4">I5*L5</f>
        <v>3.4056326708355211</v>
      </c>
      <c r="K5" s="9">
        <f t="shared" si="3"/>
        <v>1.2086065956184726</v>
      </c>
      <c r="L5" s="9">
        <f t="shared" si="0"/>
        <v>1.1182000000000001</v>
      </c>
    </row>
    <row r="6" spans="1:12">
      <c r="B6" s="7">
        <v>314986064</v>
      </c>
      <c r="C6" s="7">
        <v>318119228</v>
      </c>
      <c r="E6" s="8">
        <f>AVERAGE(B18:B22)</f>
        <v>48576296</v>
      </c>
      <c r="F6" s="8">
        <f>AVERAGE(C18:C22)</f>
        <v>66280830</v>
      </c>
      <c r="G6" s="7">
        <v>8</v>
      </c>
      <c r="H6" s="9">
        <f t="shared" si="1"/>
        <v>6.4843573911028543</v>
      </c>
      <c r="I6" s="9">
        <f t="shared" si="2"/>
        <v>4.7995661490660275</v>
      </c>
      <c r="J6" s="7">
        <f t="shared" si="4"/>
        <v>6.1232864929784379</v>
      </c>
      <c r="K6" s="9">
        <f t="shared" si="3"/>
        <v>1.3644685877243501</v>
      </c>
      <c r="L6" s="9">
        <f t="shared" si="0"/>
        <v>1.2758</v>
      </c>
    </row>
    <row r="7" spans="1:12">
      <c r="B7" s="7">
        <v>314986064</v>
      </c>
      <c r="C7" s="7">
        <v>318119228</v>
      </c>
      <c r="E7" s="8">
        <f>AVERAGE(B23:B27)</f>
        <v>32978947</v>
      </c>
      <c r="F7" s="8">
        <f>AVERAGE(C23:C27)</f>
        <v>52128493</v>
      </c>
      <c r="G7" s="7">
        <v>16</v>
      </c>
      <c r="H7" s="9">
        <f t="shared" si="1"/>
        <v>9.551125571110564</v>
      </c>
      <c r="I7" s="9">
        <f t="shared" si="2"/>
        <v>6.1025978249553461</v>
      </c>
      <c r="J7" s="7">
        <f t="shared" si="4"/>
        <v>9.7092331395039562</v>
      </c>
      <c r="K7" s="9">
        <f t="shared" si="3"/>
        <v>1.580659716030351</v>
      </c>
      <c r="L7" s="9">
        <f t="shared" si="0"/>
        <v>1.591</v>
      </c>
    </row>
    <row r="8" spans="1:12">
      <c r="A8" s="7" t="s">
        <v>40</v>
      </c>
      <c r="B8" s="7">
        <v>162837731</v>
      </c>
      <c r="C8" s="7">
        <v>181874664</v>
      </c>
      <c r="E8" s="8">
        <f>AVERAGE(B28:B32)</f>
        <v>22030895</v>
      </c>
      <c r="F8" s="8">
        <f>AVERAGE(C28:C32)</f>
        <v>40364988</v>
      </c>
      <c r="G8" s="7">
        <v>32</v>
      </c>
      <c r="H8" s="9">
        <f t="shared" si="1"/>
        <v>14.297470166327786</v>
      </c>
      <c r="I8" s="9">
        <f t="shared" si="2"/>
        <v>7.8810683159375641</v>
      </c>
      <c r="J8" s="7">
        <f t="shared" si="4"/>
        <v>17.507005157023706</v>
      </c>
      <c r="K8" s="9">
        <f t="shared" si="3"/>
        <v>1.8321991911812934</v>
      </c>
      <c r="L8" s="9">
        <f t="shared" si="0"/>
        <v>2.2214</v>
      </c>
    </row>
    <row r="9" spans="1:12">
      <c r="B9" s="7">
        <v>162837731</v>
      </c>
      <c r="C9" s="7">
        <v>181874664</v>
      </c>
    </row>
    <row r="10" spans="1:12">
      <c r="B10" s="7">
        <v>162837731</v>
      </c>
      <c r="C10" s="7">
        <v>181874664</v>
      </c>
    </row>
    <row r="11" spans="1:12">
      <c r="B11" s="7">
        <v>162837731</v>
      </c>
      <c r="C11" s="7">
        <v>181874664</v>
      </c>
    </row>
    <row r="12" spans="1:12">
      <c r="B12" s="7">
        <v>162837731</v>
      </c>
      <c r="C12" s="7">
        <v>181874664</v>
      </c>
    </row>
    <row r="13" spans="1:12">
      <c r="A13" s="7" t="s">
        <v>41</v>
      </c>
      <c r="B13" s="7">
        <v>86422464</v>
      </c>
      <c r="C13" s="7">
        <v>104450760</v>
      </c>
    </row>
    <row r="14" spans="1:12">
      <c r="B14" s="7">
        <v>86422464</v>
      </c>
      <c r="C14" s="7">
        <v>104450760</v>
      </c>
    </row>
    <row r="15" spans="1:12">
      <c r="B15" s="7">
        <v>86422464</v>
      </c>
      <c r="C15" s="7">
        <v>104450760</v>
      </c>
    </row>
    <row r="16" spans="1:12">
      <c r="B16" s="7">
        <v>86422464</v>
      </c>
      <c r="C16" s="7">
        <v>104450760</v>
      </c>
    </row>
    <row r="17" spans="1:3">
      <c r="B17" s="7">
        <v>86422464</v>
      </c>
      <c r="C17" s="7">
        <v>104450760</v>
      </c>
    </row>
    <row r="18" spans="1:3">
      <c r="A18" s="7" t="s">
        <v>21</v>
      </c>
      <c r="B18" s="7">
        <v>48576296</v>
      </c>
      <c r="C18" s="7">
        <v>66280830</v>
      </c>
    </row>
    <row r="19" spans="1:3">
      <c r="B19" s="7">
        <v>48576296</v>
      </c>
      <c r="C19" s="7">
        <v>66280830</v>
      </c>
    </row>
    <row r="20" spans="1:3">
      <c r="B20" s="7">
        <v>48576296</v>
      </c>
      <c r="C20" s="7">
        <v>66280830</v>
      </c>
    </row>
    <row r="21" spans="1:3">
      <c r="B21" s="7">
        <v>48576296</v>
      </c>
      <c r="C21" s="7">
        <v>66280830</v>
      </c>
    </row>
    <row r="22" spans="1:3">
      <c r="B22" s="7">
        <v>48576296</v>
      </c>
      <c r="C22" s="7">
        <v>66280830</v>
      </c>
    </row>
    <row r="23" spans="1:3">
      <c r="A23" s="7" t="s">
        <v>22</v>
      </c>
      <c r="B23" s="7">
        <v>32978947</v>
      </c>
      <c r="C23" s="7">
        <v>52128493</v>
      </c>
    </row>
    <row r="24" spans="1:3">
      <c r="B24" s="7">
        <v>32978947</v>
      </c>
      <c r="C24" s="7">
        <v>52128493</v>
      </c>
    </row>
    <row r="25" spans="1:3">
      <c r="B25" s="7">
        <v>32978947</v>
      </c>
      <c r="C25" s="7">
        <v>52128493</v>
      </c>
    </row>
    <row r="26" spans="1:3">
      <c r="B26" s="7">
        <v>32978947</v>
      </c>
      <c r="C26" s="7">
        <v>52128493</v>
      </c>
    </row>
    <row r="27" spans="1:3">
      <c r="B27" s="7">
        <v>32978947</v>
      </c>
      <c r="C27" s="7">
        <v>52128493</v>
      </c>
    </row>
    <row r="28" spans="1:3">
      <c r="A28" s="7" t="s">
        <v>23</v>
      </c>
      <c r="B28" s="7">
        <v>22030895</v>
      </c>
      <c r="C28" s="7">
        <v>40364988</v>
      </c>
    </row>
    <row r="29" spans="1:3">
      <c r="B29" s="7">
        <v>22030895</v>
      </c>
      <c r="C29" s="7">
        <v>40364988</v>
      </c>
    </row>
    <row r="30" spans="1:3">
      <c r="B30" s="7">
        <v>22030895</v>
      </c>
      <c r="C30" s="7">
        <v>40364988</v>
      </c>
    </row>
    <row r="31" spans="1:3">
      <c r="B31" s="7">
        <v>22030895</v>
      </c>
      <c r="C31" s="7">
        <v>40364988</v>
      </c>
    </row>
    <row r="32" spans="1:3">
      <c r="B32" s="7">
        <v>22030895</v>
      </c>
      <c r="C32" s="7">
        <v>40364988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J45"/>
  <sheetViews>
    <sheetView topLeftCell="A21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I84"/>
  <sheetViews>
    <sheetView topLeftCell="A18" workbookViewId="0">
      <selection activeCell="I30" sqref="H1:I30"/>
    </sheetView>
  </sheetViews>
  <sheetFormatPr defaultRowHeight="15"/>
  <sheetData>
    <row r="1" spans="1:9">
      <c r="A1" t="s">
        <v>47</v>
      </c>
      <c r="H1">
        <v>126300912</v>
      </c>
      <c r="I1">
        <v>127139945</v>
      </c>
    </row>
    <row r="2" spans="1:9">
      <c r="A2" t="s">
        <v>48</v>
      </c>
      <c r="B2">
        <v>1</v>
      </c>
      <c r="H2">
        <v>125486972</v>
      </c>
      <c r="I2">
        <v>126889306</v>
      </c>
    </row>
    <row r="3" spans="1:9">
      <c r="A3" t="s">
        <v>49</v>
      </c>
      <c r="B3" t="s">
        <v>50</v>
      </c>
      <c r="C3" t="s">
        <v>51</v>
      </c>
      <c r="D3" t="s">
        <v>52</v>
      </c>
      <c r="E3" t="s">
        <v>53</v>
      </c>
      <c r="H3">
        <v>124613480</v>
      </c>
      <c r="I3">
        <v>125974129</v>
      </c>
    </row>
    <row r="4" spans="1:9">
      <c r="A4" t="s">
        <v>49</v>
      </c>
      <c r="B4" t="s">
        <v>50</v>
      </c>
      <c r="C4" t="s">
        <v>51</v>
      </c>
      <c r="D4" t="s">
        <v>52</v>
      </c>
      <c r="E4" t="s">
        <v>53</v>
      </c>
      <c r="H4">
        <v>125211437</v>
      </c>
      <c r="I4">
        <v>126380308</v>
      </c>
    </row>
    <row r="5" spans="1:9">
      <c r="A5" t="s">
        <v>49</v>
      </c>
      <c r="B5" t="s">
        <v>50</v>
      </c>
      <c r="C5" t="s">
        <v>51</v>
      </c>
      <c r="D5" t="s">
        <v>52</v>
      </c>
      <c r="E5" t="s">
        <v>53</v>
      </c>
      <c r="H5">
        <v>122477041</v>
      </c>
      <c r="I5">
        <v>125929652</v>
      </c>
    </row>
    <row r="6" spans="1:9">
      <c r="A6" t="s">
        <v>49</v>
      </c>
      <c r="B6" t="s">
        <v>50</v>
      </c>
      <c r="C6" t="s">
        <v>51</v>
      </c>
      <c r="D6" t="s">
        <v>52</v>
      </c>
      <c r="E6" t="s">
        <v>53</v>
      </c>
      <c r="H6">
        <v>67709109</v>
      </c>
      <c r="I6">
        <v>74097758</v>
      </c>
    </row>
    <row r="7" spans="1:9">
      <c r="A7" t="s">
        <v>49</v>
      </c>
      <c r="B7" t="s">
        <v>50</v>
      </c>
      <c r="C7" t="s">
        <v>51</v>
      </c>
      <c r="D7" t="s">
        <v>52</v>
      </c>
      <c r="E7" t="s">
        <v>53</v>
      </c>
      <c r="H7">
        <v>65857958</v>
      </c>
      <c r="I7">
        <v>73448895</v>
      </c>
    </row>
    <row r="8" spans="1:9">
      <c r="A8" t="s">
        <v>47</v>
      </c>
      <c r="H8">
        <v>67250596</v>
      </c>
      <c r="I8">
        <v>73132928</v>
      </c>
    </row>
    <row r="9" spans="1:9">
      <c r="A9" t="s">
        <v>54</v>
      </c>
      <c r="B9">
        <v>1</v>
      </c>
      <c r="H9">
        <v>65889344</v>
      </c>
      <c r="I9">
        <v>73273955</v>
      </c>
    </row>
    <row r="10" spans="1:9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H10">
        <v>65458150</v>
      </c>
      <c r="I10">
        <v>73243687</v>
      </c>
    </row>
    <row r="11" spans="1:9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H11">
        <v>35568951</v>
      </c>
      <c r="I11">
        <v>43073099</v>
      </c>
    </row>
    <row r="12" spans="1:9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H12">
        <v>34136726</v>
      </c>
      <c r="I12">
        <v>40760901</v>
      </c>
    </row>
    <row r="13" spans="1:9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H13">
        <v>33828560</v>
      </c>
      <c r="I13">
        <v>40794617</v>
      </c>
    </row>
    <row r="14" spans="1:9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H14">
        <v>36178894</v>
      </c>
      <c r="I14">
        <v>41087950</v>
      </c>
    </row>
    <row r="15" spans="1:9">
      <c r="A15" t="s">
        <v>47</v>
      </c>
      <c r="H15">
        <v>34644430</v>
      </c>
      <c r="I15">
        <v>41028314</v>
      </c>
    </row>
    <row r="16" spans="1:9">
      <c r="A16" t="s">
        <v>48</v>
      </c>
      <c r="B16">
        <v>2</v>
      </c>
      <c r="H16">
        <v>20230493</v>
      </c>
      <c r="I16">
        <v>27690241</v>
      </c>
    </row>
    <row r="17" spans="1:9">
      <c r="A17" t="s">
        <v>49</v>
      </c>
      <c r="B17" t="s">
        <v>55</v>
      </c>
      <c r="C17" t="s">
        <v>51</v>
      </c>
      <c r="D17" t="s">
        <v>52</v>
      </c>
      <c r="E17" t="s">
        <v>53</v>
      </c>
      <c r="H17">
        <v>18920871</v>
      </c>
      <c r="I17">
        <v>26647203</v>
      </c>
    </row>
    <row r="18" spans="1:9">
      <c r="A18" t="s">
        <v>49</v>
      </c>
      <c r="B18" t="s">
        <v>56</v>
      </c>
      <c r="C18" t="s">
        <v>51</v>
      </c>
      <c r="D18" t="s">
        <v>52</v>
      </c>
      <c r="E18" t="s">
        <v>53</v>
      </c>
      <c r="H18">
        <v>19212352</v>
      </c>
      <c r="I18">
        <v>26742960</v>
      </c>
    </row>
    <row r="19" spans="1:9">
      <c r="A19" t="s">
        <v>49</v>
      </c>
      <c r="B19" t="s">
        <v>57</v>
      </c>
      <c r="C19" t="s">
        <v>51</v>
      </c>
      <c r="D19" t="s">
        <v>52</v>
      </c>
      <c r="E19" t="s">
        <v>53</v>
      </c>
      <c r="H19">
        <v>19541949</v>
      </c>
      <c r="I19">
        <v>26148259</v>
      </c>
    </row>
    <row r="20" spans="1:9">
      <c r="A20" t="s">
        <v>49</v>
      </c>
      <c r="B20" t="s">
        <v>58</v>
      </c>
      <c r="C20" t="s">
        <v>51</v>
      </c>
      <c r="D20" t="s">
        <v>52</v>
      </c>
      <c r="E20" t="s">
        <v>53</v>
      </c>
      <c r="H20">
        <v>19018586</v>
      </c>
      <c r="I20">
        <v>26200471</v>
      </c>
    </row>
    <row r="21" spans="1:9">
      <c r="A21" t="s">
        <v>49</v>
      </c>
      <c r="B21" t="s">
        <v>59</v>
      </c>
      <c r="C21" t="s">
        <v>51</v>
      </c>
      <c r="D21" t="s">
        <v>52</v>
      </c>
      <c r="E21" t="s">
        <v>53</v>
      </c>
      <c r="H21">
        <v>13862748</v>
      </c>
      <c r="I21">
        <v>20958379</v>
      </c>
    </row>
    <row r="22" spans="1:9">
      <c r="A22" t="s">
        <v>47</v>
      </c>
      <c r="H22">
        <v>13092113</v>
      </c>
      <c r="I22">
        <v>20320169</v>
      </c>
    </row>
    <row r="23" spans="1:9">
      <c r="A23" t="s">
        <v>54</v>
      </c>
      <c r="B23">
        <v>2</v>
      </c>
      <c r="H23">
        <v>13008592</v>
      </c>
      <c r="I23">
        <v>20381749</v>
      </c>
    </row>
    <row r="24" spans="1:9">
      <c r="A24" t="s">
        <v>49</v>
      </c>
      <c r="B24" t="s">
        <v>60</v>
      </c>
      <c r="C24" t="s">
        <v>51</v>
      </c>
      <c r="D24" t="s">
        <v>52</v>
      </c>
      <c r="E24" t="s">
        <v>53</v>
      </c>
      <c r="H24">
        <v>12896840</v>
      </c>
      <c r="I24">
        <v>19969621</v>
      </c>
    </row>
    <row r="25" spans="1:9">
      <c r="A25" t="s">
        <v>49</v>
      </c>
      <c r="B25" t="s">
        <v>61</v>
      </c>
      <c r="C25" t="s">
        <v>51</v>
      </c>
      <c r="D25" t="s">
        <v>52</v>
      </c>
      <c r="E25" t="s">
        <v>53</v>
      </c>
      <c r="H25">
        <v>13012961</v>
      </c>
      <c r="I25">
        <v>20181422</v>
      </c>
    </row>
    <row r="26" spans="1:9">
      <c r="A26" t="s">
        <v>49</v>
      </c>
      <c r="B26" t="s">
        <v>62</v>
      </c>
      <c r="C26" t="s">
        <v>51</v>
      </c>
      <c r="D26" t="s">
        <v>52</v>
      </c>
      <c r="E26" t="s">
        <v>53</v>
      </c>
      <c r="H26">
        <v>8865024</v>
      </c>
      <c r="I26">
        <v>16169432</v>
      </c>
    </row>
    <row r="27" spans="1:9">
      <c r="A27" t="s">
        <v>49</v>
      </c>
      <c r="B27" t="s">
        <v>63</v>
      </c>
      <c r="C27" t="s">
        <v>51</v>
      </c>
      <c r="D27" t="s">
        <v>52</v>
      </c>
      <c r="E27" t="s">
        <v>53</v>
      </c>
      <c r="H27">
        <v>8499758</v>
      </c>
      <c r="I27">
        <v>15970930</v>
      </c>
    </row>
    <row r="28" spans="1:9">
      <c r="A28" t="s">
        <v>49</v>
      </c>
      <c r="B28" t="s">
        <v>64</v>
      </c>
      <c r="C28" t="s">
        <v>51</v>
      </c>
      <c r="D28" t="s">
        <v>52</v>
      </c>
      <c r="E28" t="s">
        <v>53</v>
      </c>
      <c r="H28">
        <v>8491923</v>
      </c>
      <c r="I28">
        <v>15817005</v>
      </c>
    </row>
    <row r="29" spans="1:9">
      <c r="A29" t="s">
        <v>47</v>
      </c>
      <c r="H29">
        <v>8528232</v>
      </c>
      <c r="I29">
        <v>15930286</v>
      </c>
    </row>
    <row r="30" spans="1:9">
      <c r="A30" t="s">
        <v>48</v>
      </c>
      <c r="B30">
        <v>4</v>
      </c>
      <c r="H30">
        <v>8572961</v>
      </c>
      <c r="I30">
        <v>15621994</v>
      </c>
    </row>
    <row r="31" spans="1:9">
      <c r="A31" t="s">
        <v>49</v>
      </c>
      <c r="B31" t="s">
        <v>61</v>
      </c>
      <c r="C31" t="s">
        <v>51</v>
      </c>
      <c r="D31" t="s">
        <v>52</v>
      </c>
      <c r="E31" t="s">
        <v>53</v>
      </c>
    </row>
    <row r="32" spans="1:9">
      <c r="A32" t="s">
        <v>49</v>
      </c>
      <c r="B32" t="s">
        <v>65</v>
      </c>
      <c r="C32" t="s">
        <v>51</v>
      </c>
      <c r="D32" t="s">
        <v>52</v>
      </c>
      <c r="E32" t="s">
        <v>53</v>
      </c>
    </row>
    <row r="33" spans="1:5">
      <c r="A33" t="s">
        <v>49</v>
      </c>
      <c r="B33" t="s">
        <v>66</v>
      </c>
      <c r="C33" t="s">
        <v>51</v>
      </c>
      <c r="D33" t="s">
        <v>52</v>
      </c>
      <c r="E33" t="s">
        <v>53</v>
      </c>
    </row>
    <row r="34" spans="1:5">
      <c r="A34" t="s">
        <v>49</v>
      </c>
      <c r="B34" t="s">
        <v>67</v>
      </c>
      <c r="C34" t="s">
        <v>51</v>
      </c>
      <c r="D34" t="s">
        <v>52</v>
      </c>
      <c r="E34" t="s">
        <v>53</v>
      </c>
    </row>
    <row r="35" spans="1:5">
      <c r="A35" t="s">
        <v>49</v>
      </c>
      <c r="B35" t="s">
        <v>68</v>
      </c>
      <c r="C35" t="s">
        <v>51</v>
      </c>
      <c r="D35" t="s">
        <v>52</v>
      </c>
      <c r="E35" t="s">
        <v>53</v>
      </c>
    </row>
    <row r="36" spans="1:5">
      <c r="A36" t="s">
        <v>47</v>
      </c>
    </row>
    <row r="37" spans="1:5">
      <c r="A37" t="s">
        <v>54</v>
      </c>
      <c r="B37">
        <v>4</v>
      </c>
    </row>
    <row r="38" spans="1:5">
      <c r="A38" t="s">
        <v>49</v>
      </c>
      <c r="B38" t="s">
        <v>69</v>
      </c>
      <c r="C38" t="s">
        <v>51</v>
      </c>
      <c r="D38" t="s">
        <v>52</v>
      </c>
      <c r="E38" t="s">
        <v>53</v>
      </c>
    </row>
    <row r="39" spans="1:5">
      <c r="A39" t="s">
        <v>49</v>
      </c>
      <c r="B39" t="s">
        <v>70</v>
      </c>
      <c r="C39" t="s">
        <v>51</v>
      </c>
      <c r="D39" t="s">
        <v>52</v>
      </c>
      <c r="E39" t="s">
        <v>53</v>
      </c>
    </row>
    <row r="40" spans="1:5">
      <c r="A40" t="s">
        <v>49</v>
      </c>
      <c r="B40" t="s">
        <v>71</v>
      </c>
      <c r="C40" t="s">
        <v>51</v>
      </c>
      <c r="D40" t="s">
        <v>52</v>
      </c>
      <c r="E40" t="s">
        <v>53</v>
      </c>
    </row>
    <row r="41" spans="1:5">
      <c r="A41" t="s">
        <v>49</v>
      </c>
      <c r="B41" t="s">
        <v>71</v>
      </c>
      <c r="C41" t="s">
        <v>51</v>
      </c>
      <c r="D41" t="s">
        <v>52</v>
      </c>
      <c r="E41" t="s">
        <v>53</v>
      </c>
    </row>
    <row r="42" spans="1:5">
      <c r="A42" t="s">
        <v>49</v>
      </c>
      <c r="B42" t="s">
        <v>72</v>
      </c>
      <c r="C42" t="s">
        <v>51</v>
      </c>
      <c r="D42" t="s">
        <v>52</v>
      </c>
      <c r="E42" t="s">
        <v>53</v>
      </c>
    </row>
    <row r="43" spans="1:5">
      <c r="A43" t="s">
        <v>47</v>
      </c>
    </row>
    <row r="44" spans="1:5">
      <c r="A44" t="s">
        <v>48</v>
      </c>
      <c r="B44">
        <v>8</v>
      </c>
    </row>
    <row r="45" spans="1:5">
      <c r="A45" t="s">
        <v>49</v>
      </c>
      <c r="B45" t="s">
        <v>73</v>
      </c>
      <c r="C45" t="s">
        <v>51</v>
      </c>
      <c r="D45" t="s">
        <v>52</v>
      </c>
      <c r="E45" t="s">
        <v>53</v>
      </c>
    </row>
    <row r="46" spans="1:5">
      <c r="A46" t="s">
        <v>49</v>
      </c>
      <c r="B46" t="s">
        <v>74</v>
      </c>
      <c r="C46" t="s">
        <v>51</v>
      </c>
      <c r="D46" t="s">
        <v>52</v>
      </c>
      <c r="E46" t="s">
        <v>53</v>
      </c>
    </row>
    <row r="47" spans="1:5">
      <c r="A47" t="s">
        <v>49</v>
      </c>
      <c r="B47" t="s">
        <v>75</v>
      </c>
      <c r="C47" t="s">
        <v>51</v>
      </c>
      <c r="D47" t="s">
        <v>52</v>
      </c>
      <c r="E47" t="s">
        <v>53</v>
      </c>
    </row>
    <row r="48" spans="1:5">
      <c r="A48" t="s">
        <v>49</v>
      </c>
      <c r="B48" t="s">
        <v>76</v>
      </c>
      <c r="C48" t="s">
        <v>51</v>
      </c>
      <c r="D48" t="s">
        <v>52</v>
      </c>
      <c r="E48" t="s">
        <v>53</v>
      </c>
    </row>
    <row r="49" spans="1:5">
      <c r="A49" t="s">
        <v>49</v>
      </c>
      <c r="B49" t="s">
        <v>77</v>
      </c>
      <c r="C49" t="s">
        <v>51</v>
      </c>
      <c r="D49" t="s">
        <v>52</v>
      </c>
      <c r="E49" t="s">
        <v>53</v>
      </c>
    </row>
    <row r="50" spans="1:5">
      <c r="A50" t="s">
        <v>47</v>
      </c>
    </row>
    <row r="51" spans="1:5">
      <c r="A51" t="s">
        <v>54</v>
      </c>
      <c r="B51">
        <v>8</v>
      </c>
    </row>
    <row r="52" spans="1:5">
      <c r="A52" t="s">
        <v>49</v>
      </c>
      <c r="B52" t="s">
        <v>78</v>
      </c>
      <c r="C52" t="s">
        <v>51</v>
      </c>
      <c r="D52" t="s">
        <v>52</v>
      </c>
      <c r="E52" t="s">
        <v>53</v>
      </c>
    </row>
    <row r="53" spans="1:5">
      <c r="A53" t="s">
        <v>49</v>
      </c>
      <c r="B53" t="s">
        <v>79</v>
      </c>
      <c r="C53" t="s">
        <v>51</v>
      </c>
      <c r="D53" t="s">
        <v>52</v>
      </c>
      <c r="E53" t="s">
        <v>53</v>
      </c>
    </row>
    <row r="54" spans="1:5">
      <c r="A54" t="s">
        <v>49</v>
      </c>
      <c r="B54" t="s">
        <v>80</v>
      </c>
      <c r="C54" t="s">
        <v>51</v>
      </c>
      <c r="D54" t="s">
        <v>52</v>
      </c>
      <c r="E54" t="s">
        <v>53</v>
      </c>
    </row>
    <row r="55" spans="1:5">
      <c r="A55" t="s">
        <v>49</v>
      </c>
      <c r="B55" t="s">
        <v>81</v>
      </c>
      <c r="C55" t="s">
        <v>51</v>
      </c>
      <c r="D55" t="s">
        <v>52</v>
      </c>
      <c r="E55" t="s">
        <v>53</v>
      </c>
    </row>
    <row r="56" spans="1:5">
      <c r="A56" t="s">
        <v>49</v>
      </c>
      <c r="B56" t="s">
        <v>82</v>
      </c>
      <c r="C56" t="s">
        <v>51</v>
      </c>
      <c r="D56" t="s">
        <v>52</v>
      </c>
      <c r="E56" t="s">
        <v>53</v>
      </c>
    </row>
    <row r="57" spans="1:5">
      <c r="A57" t="s">
        <v>47</v>
      </c>
    </row>
    <row r="58" spans="1:5">
      <c r="A58" t="s">
        <v>48</v>
      </c>
      <c r="B58">
        <v>16</v>
      </c>
    </row>
    <row r="59" spans="1:5">
      <c r="A59" t="s">
        <v>49</v>
      </c>
      <c r="B59" t="s">
        <v>83</v>
      </c>
      <c r="C59" t="s">
        <v>51</v>
      </c>
      <c r="D59" t="s">
        <v>52</v>
      </c>
      <c r="E59" t="s">
        <v>53</v>
      </c>
    </row>
    <row r="60" spans="1:5">
      <c r="A60" t="s">
        <v>49</v>
      </c>
      <c r="B60" t="s">
        <v>84</v>
      </c>
      <c r="C60" t="s">
        <v>51</v>
      </c>
      <c r="D60" t="s">
        <v>52</v>
      </c>
      <c r="E60" t="s">
        <v>53</v>
      </c>
    </row>
    <row r="61" spans="1:5">
      <c r="A61" t="s">
        <v>49</v>
      </c>
      <c r="B61" t="s">
        <v>85</v>
      </c>
      <c r="C61" t="s">
        <v>51</v>
      </c>
      <c r="D61" t="s">
        <v>52</v>
      </c>
      <c r="E61" t="s">
        <v>53</v>
      </c>
    </row>
    <row r="62" spans="1:5">
      <c r="A62" t="s">
        <v>49</v>
      </c>
      <c r="B62" t="s">
        <v>86</v>
      </c>
      <c r="C62" t="s">
        <v>51</v>
      </c>
      <c r="D62" t="s">
        <v>52</v>
      </c>
      <c r="E62" t="s">
        <v>53</v>
      </c>
    </row>
    <row r="63" spans="1:5">
      <c r="A63" t="s">
        <v>49</v>
      </c>
      <c r="B63" t="s">
        <v>87</v>
      </c>
      <c r="C63" t="s">
        <v>51</v>
      </c>
      <c r="D63" t="s">
        <v>52</v>
      </c>
      <c r="E63" t="s">
        <v>53</v>
      </c>
    </row>
    <row r="64" spans="1:5">
      <c r="A64" t="s">
        <v>47</v>
      </c>
    </row>
    <row r="65" spans="1:5">
      <c r="A65" t="s">
        <v>54</v>
      </c>
      <c r="B65">
        <v>16</v>
      </c>
    </row>
    <row r="66" spans="1:5">
      <c r="A66" t="s">
        <v>49</v>
      </c>
      <c r="B66" t="s">
        <v>88</v>
      </c>
      <c r="C66" t="s">
        <v>51</v>
      </c>
      <c r="D66" t="s">
        <v>52</v>
      </c>
      <c r="E66" t="s">
        <v>53</v>
      </c>
    </row>
    <row r="67" spans="1:5">
      <c r="A67" t="s">
        <v>49</v>
      </c>
      <c r="B67" t="s">
        <v>89</v>
      </c>
      <c r="C67" t="s">
        <v>51</v>
      </c>
      <c r="D67" t="s">
        <v>52</v>
      </c>
      <c r="E67" t="s">
        <v>53</v>
      </c>
    </row>
    <row r="68" spans="1:5">
      <c r="A68" t="s">
        <v>49</v>
      </c>
      <c r="B68" t="s">
        <v>90</v>
      </c>
      <c r="C68" t="s">
        <v>51</v>
      </c>
      <c r="D68" t="s">
        <v>52</v>
      </c>
      <c r="E68" t="s">
        <v>53</v>
      </c>
    </row>
    <row r="69" spans="1:5">
      <c r="A69" t="s">
        <v>49</v>
      </c>
      <c r="B69" t="s">
        <v>91</v>
      </c>
      <c r="C69" t="s">
        <v>51</v>
      </c>
      <c r="D69" t="s">
        <v>52</v>
      </c>
      <c r="E69" t="s">
        <v>53</v>
      </c>
    </row>
    <row r="70" spans="1:5">
      <c r="A70" t="s">
        <v>49</v>
      </c>
      <c r="B70" t="s">
        <v>92</v>
      </c>
      <c r="C70" t="s">
        <v>51</v>
      </c>
      <c r="D70" t="s">
        <v>52</v>
      </c>
      <c r="E70" t="s">
        <v>53</v>
      </c>
    </row>
    <row r="71" spans="1:5">
      <c r="A71" t="s">
        <v>47</v>
      </c>
    </row>
    <row r="72" spans="1:5">
      <c r="A72" t="s">
        <v>48</v>
      </c>
      <c r="B72">
        <v>32</v>
      </c>
    </row>
    <row r="73" spans="1:5">
      <c r="A73" t="s">
        <v>49</v>
      </c>
      <c r="B73" t="s">
        <v>93</v>
      </c>
      <c r="C73" t="s">
        <v>51</v>
      </c>
      <c r="D73" t="s">
        <v>52</v>
      </c>
      <c r="E73" t="s">
        <v>53</v>
      </c>
    </row>
    <row r="74" spans="1:5">
      <c r="A74" t="s">
        <v>49</v>
      </c>
      <c r="B74" t="s">
        <v>94</v>
      </c>
      <c r="C74" t="s">
        <v>51</v>
      </c>
      <c r="D74" t="s">
        <v>52</v>
      </c>
      <c r="E74" t="s">
        <v>53</v>
      </c>
    </row>
    <row r="75" spans="1:5">
      <c r="A75" t="s">
        <v>49</v>
      </c>
      <c r="B75" t="s">
        <v>95</v>
      </c>
      <c r="C75" t="s">
        <v>51</v>
      </c>
      <c r="D75" t="s">
        <v>52</v>
      </c>
      <c r="E75" t="s">
        <v>53</v>
      </c>
    </row>
    <row r="76" spans="1:5">
      <c r="A76" t="s">
        <v>49</v>
      </c>
      <c r="B76" t="s">
        <v>96</v>
      </c>
      <c r="C76" t="s">
        <v>51</v>
      </c>
      <c r="D76" t="s">
        <v>52</v>
      </c>
      <c r="E76" t="s">
        <v>53</v>
      </c>
    </row>
    <row r="77" spans="1:5">
      <c r="A77" t="s">
        <v>49</v>
      </c>
      <c r="B77" t="s">
        <v>97</v>
      </c>
      <c r="C77" t="s">
        <v>51</v>
      </c>
      <c r="D77" t="s">
        <v>52</v>
      </c>
      <c r="E77" t="s">
        <v>53</v>
      </c>
    </row>
    <row r="78" spans="1:5">
      <c r="A78" t="s">
        <v>47</v>
      </c>
    </row>
    <row r="79" spans="1:5">
      <c r="A79" t="s">
        <v>54</v>
      </c>
      <c r="B79">
        <v>32</v>
      </c>
    </row>
    <row r="80" spans="1:5">
      <c r="A80" t="s">
        <v>49</v>
      </c>
      <c r="B80" t="s">
        <v>98</v>
      </c>
      <c r="C80" t="s">
        <v>51</v>
      </c>
      <c r="D80" t="s">
        <v>52</v>
      </c>
      <c r="E80" t="s">
        <v>53</v>
      </c>
    </row>
    <row r="81" spans="1:5">
      <c r="A81" t="s">
        <v>49</v>
      </c>
      <c r="B81" t="s">
        <v>99</v>
      </c>
      <c r="C81" t="s">
        <v>51</v>
      </c>
      <c r="D81" t="s">
        <v>52</v>
      </c>
      <c r="E81" t="s">
        <v>53</v>
      </c>
    </row>
    <row r="82" spans="1:5">
      <c r="A82" t="s">
        <v>49</v>
      </c>
      <c r="B82" t="s">
        <v>100</v>
      </c>
      <c r="C82" t="s">
        <v>51</v>
      </c>
      <c r="D82" t="s">
        <v>52</v>
      </c>
      <c r="E82" t="s">
        <v>53</v>
      </c>
    </row>
    <row r="83" spans="1:5">
      <c r="A83" t="s">
        <v>49</v>
      </c>
      <c r="B83" t="s">
        <v>101</v>
      </c>
      <c r="C83" t="s">
        <v>51</v>
      </c>
      <c r="D83" t="s">
        <v>52</v>
      </c>
      <c r="E83" t="s">
        <v>53</v>
      </c>
    </row>
    <row r="84" spans="1:5">
      <c r="A84" t="s">
        <v>49</v>
      </c>
      <c r="B84" t="s">
        <v>102</v>
      </c>
      <c r="C84" t="s">
        <v>51</v>
      </c>
      <c r="D84" t="s">
        <v>52</v>
      </c>
      <c r="E8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Induction Work%</vt:lpstr>
      <vt:lpstr>Speedups over stateful</vt:lpstr>
      <vt:lpstr>Mpeg-motionestimation</vt:lpstr>
      <vt:lpstr>Firbank</vt:lpstr>
      <vt:lpstr>Sheet1</vt:lpstr>
      <vt:lpstr>Sheet3</vt:lpstr>
      <vt:lpstr>Sheet2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2012-04-11T18:53:25Z</dcterms:modified>
</cp:coreProperties>
</file>