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jiang zhong\Desktop\当前工作2016-2018\农产品电商\数据管理标准流程\月报\"/>
    </mc:Choice>
  </mc:AlternateContent>
  <bookViews>
    <workbookView xWindow="0" yWindow="30" windowWidth="20730" windowHeight="9900" activeTab="6"/>
  </bookViews>
  <sheets>
    <sheet name="说明" sheetId="21" r:id="rId1"/>
    <sheet name="主表" sheetId="1" r:id="rId2"/>
    <sheet name="附1" sheetId="2" r:id="rId3"/>
    <sheet name="1.1" sheetId="13" r:id="rId4"/>
    <sheet name="附2" sheetId="3" r:id="rId5"/>
    <sheet name="2.1" sheetId="16" r:id="rId6"/>
    <sheet name="2.2" sheetId="17" r:id="rId7"/>
    <sheet name="2.3" sheetId="18" r:id="rId8"/>
    <sheet name="附件3" sheetId="4" r:id="rId9"/>
    <sheet name="3.1" sheetId="8" r:id="rId10"/>
    <sheet name="3.2" sheetId="9" r:id="rId11"/>
    <sheet name="附件4" sheetId="15" r:id="rId12"/>
    <sheet name="附件5" sheetId="19" r:id="rId13"/>
  </sheets>
  <calcPr calcId="152511"/>
</workbook>
</file>

<file path=xl/calcChain.xml><?xml version="1.0" encoding="utf-8"?>
<calcChain xmlns="http://schemas.openxmlformats.org/spreadsheetml/2006/main">
  <c r="E22" i="19" l="1"/>
  <c r="E21" i="19"/>
  <c r="E20" i="19"/>
  <c r="E19" i="19"/>
  <c r="E18" i="19"/>
  <c r="E17" i="19"/>
  <c r="E16" i="19"/>
  <c r="E15" i="19"/>
  <c r="E14" i="19"/>
  <c r="E13" i="19"/>
  <c r="E12" i="19"/>
  <c r="E11" i="19"/>
  <c r="E10" i="19"/>
  <c r="E9" i="19"/>
  <c r="E8" i="19"/>
  <c r="E7" i="19"/>
  <c r="E6" i="19"/>
  <c r="E5" i="19"/>
  <c r="E4" i="19"/>
  <c r="E3" i="19"/>
  <c r="G44" i="15"/>
  <c r="G43" i="15"/>
  <c r="G42" i="15"/>
  <c r="G41" i="15"/>
  <c r="G40" i="15"/>
  <c r="G39" i="15"/>
  <c r="D38" i="15"/>
  <c r="C38" i="15"/>
  <c r="B38" i="15"/>
  <c r="G37" i="15"/>
  <c r="G36" i="15"/>
  <c r="G35" i="15"/>
  <c r="G34" i="15"/>
  <c r="G33" i="15"/>
  <c r="G32" i="15"/>
  <c r="G31" i="15"/>
  <c r="G30" i="15"/>
  <c r="G29" i="15"/>
  <c r="G28" i="15"/>
  <c r="G27" i="15"/>
  <c r="G26" i="15"/>
  <c r="G25" i="15"/>
  <c r="D24" i="15"/>
  <c r="C24" i="15"/>
  <c r="B24" i="15"/>
  <c r="G23" i="15"/>
  <c r="G22" i="15"/>
  <c r="G21" i="15"/>
  <c r="G20" i="15"/>
  <c r="G19" i="15"/>
  <c r="G18" i="15"/>
  <c r="G17" i="15"/>
  <c r="G16" i="15"/>
  <c r="G15" i="15"/>
  <c r="G14" i="15"/>
  <c r="D13" i="15"/>
  <c r="C13" i="15"/>
  <c r="B13" i="15"/>
  <c r="G12" i="15"/>
  <c r="G11" i="15"/>
  <c r="G10" i="15"/>
  <c r="G9" i="15"/>
  <c r="G8" i="15"/>
  <c r="G7" i="15"/>
  <c r="G6" i="15"/>
  <c r="G5" i="15"/>
  <c r="D3" i="15"/>
  <c r="D45" i="15" s="1"/>
  <c r="C3" i="15"/>
  <c r="C45" i="15" s="1"/>
  <c r="B3" i="15"/>
  <c r="B45" i="15" s="1"/>
  <c r="D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G31" i="3"/>
  <c r="F31" i="3"/>
  <c r="D31" i="3"/>
  <c r="E28" i="3"/>
  <c r="G27" i="3"/>
  <c r="E27" i="3"/>
  <c r="G26" i="3"/>
  <c r="G25" i="3"/>
  <c r="E25" i="3"/>
  <c r="E24" i="3"/>
  <c r="E23" i="3"/>
  <c r="G22" i="3"/>
  <c r="G21" i="3"/>
  <c r="E21" i="3"/>
  <c r="E20" i="3"/>
  <c r="E19" i="3"/>
  <c r="G18" i="3"/>
  <c r="G17" i="3"/>
  <c r="E17" i="3"/>
  <c r="G16" i="3"/>
  <c r="E16" i="3"/>
  <c r="G15" i="3"/>
  <c r="E15" i="3"/>
  <c r="G14" i="3"/>
  <c r="E14" i="3"/>
  <c r="E13" i="3"/>
  <c r="G12" i="3"/>
  <c r="E12" i="3"/>
  <c r="G11" i="3"/>
  <c r="G10" i="3"/>
  <c r="E10" i="3"/>
  <c r="G9" i="3"/>
  <c r="E9" i="3"/>
  <c r="G8" i="3"/>
  <c r="E8" i="3"/>
  <c r="G7" i="3"/>
  <c r="E7" i="3"/>
  <c r="G6" i="3"/>
  <c r="E6" i="3"/>
  <c r="G5" i="3"/>
  <c r="E5" i="3"/>
  <c r="G4" i="3"/>
  <c r="E15" i="1"/>
  <c r="E14" i="1"/>
  <c r="E13" i="1"/>
  <c r="E12" i="1"/>
  <c r="E11" i="1"/>
  <c r="E10" i="1"/>
  <c r="E9" i="1"/>
  <c r="E8" i="1"/>
  <c r="E7" i="1"/>
  <c r="E6" i="1"/>
  <c r="E5" i="1"/>
  <c r="E4" i="1"/>
  <c r="E3" i="1"/>
</calcChain>
</file>

<file path=xl/sharedStrings.xml><?xml version="1.0" encoding="utf-8"?>
<sst xmlns="http://schemas.openxmlformats.org/spreadsheetml/2006/main" count="826" uniqueCount="500">
  <si>
    <t>说明</t>
  </si>
  <si>
    <t>为全面掌握重庆农产品电商产业发展状况，找准制约产业发展的障碍，理清产业发展的思路，为各级政府决策提供数据和理论支撑，重庆社会科学院、重庆市政府发展研究中心联合重庆大学、重庆工商大学等研究机构于2015年初组建了跨学科的农产品电商研究团队，在全国率先构建了农产品电商研究的理论分析框架，并在市农委的支持下，运用大数据挖掘技术，尝试从电商交易端对重庆农产品电商产业发展进行持续跟踪研究，形成了《重庆农产品电商产业发展数据月报》。</t>
  </si>
  <si>
    <t>一、报表相关概念</t>
  </si>
  <si>
    <t>本报表中所说的“农产品”是指农林牧渔业生产的各种植物、动物的初级产品及初级加工品（加工食品）。结合电商产业发展特点和山地农产品特征，综合考虑触网难度、市场规模、消费频次等因素，本研究将农产品分为生鲜和非生鲜两个大类别。其中生鲜包括水果、蔬菜、肉、蛋、奶、水产、天然蜂蜜、鲜花绿植等8个大类及草莓、柑橘、菠菜等164个小类，非生鲜包括粮油及其制成品、茶叶及饮品、药材、佐餐调味、火锅底料、休闲食品、腌腊食品、干山货及其他等9个大类及菜油、大米、面粉、花生、瓜子等249个小类。鉴于农产品电商一二三产业融合发展的特征，本研究将加工食品纳入农产品研究范围。</t>
  </si>
  <si>
    <t>电商平台是利用互联网信息技术搭建的为农产品买卖双方提供交易撮合、支付、结算及交易过程相关服务的场所，仅实现商品展示和宣传的农产品企业官方网站不属于平台范畴。本报表根据平台是否由卖方建设，将农产品电商平台划分为自营平台和第三方平台；根据交易对象的不同，将农产品电商平台划分为网络零售平台（B2C）和网络批发平台（B2B）；根据企业法人注册地及其经营覆盖范围，将农产品电商平台划分为本土平台、外地平台。</t>
  </si>
  <si>
    <t>农产品电商网店是指农产品电商平台上的卖家。网店利用第三方平台提供的网上商城功能，线上开展产品信息发布展示、接收用户购买信息、交易结算、用户反馈等活动，线下安排农产品货源组织、包装、发货、售后服务等活动。一些农产品电商平台也可以通过在知名第三方平台上建立“旗舰店”、“直营店”等形式而成为网店。</t>
  </si>
  <si>
    <t>二、报表数据研究方法</t>
  </si>
  <si>
    <t>互联网大数据采集方法。本报表互联网数据获取技术主要是利用互联网爬虫（Web Crawler）原理来实现，根据实现的方式和应用的领域分为：通用网络爬虫(General Purpose Web Crawler)、主题网络爬虫(Topical Web Crawler)、深层网络爬虫(Deep Web Crawler)。</t>
  </si>
  <si>
    <t>互联网大数据提取与融合。互联网中“爬取”的农产品电商数据是由网页、图像、视频以及音频等数字资源构成，是半结构化和非结构化数据，必须经过计算机进行自动化地提取、转换、管理与融合，为支撑研究工作提供有价值信息。</t>
  </si>
  <si>
    <t>互联网大数据分析挖掘。数据仓库技术能够按照特定的模式（如星型模式、雪花模式等）将各类数据进行关联和组织，形成数据立方体（Data Cube）。在数据仓库的支撑下，联机分析(OLAP)提供交互式数据分析，实时地根据用户选择的维度和度量进行计算。</t>
  </si>
  <si>
    <t>三、数据采集范围</t>
  </si>
  <si>
    <t>平台方面，课题组建立了对重庆本地22个知名农产品电商平台、全国21个知名农产品电商平台（平台选择主要考虑平台市场份额和行业影响力、地区影响力）的常态数据跟踪机制。网店和交易数据方面，课题组建立了对阿里淘宝网和天猫网售卖重庆农产品的网店交易数据（产品信息、价格信息、交易量、交易额等近20个指标）定期采集机制，与部分本地平台建立了数据交换机制。鉴于部分平台未公开交易量数据信息，以及课题组技术手段所限，本研究报告所公布的网络零售额目前主要是阿里平台的交易额（根据农业部等相关数据测算，阿里平台占全网网络零售市场份额约45~50%），后续将逐步扩展。产品数据方面，课题组建立了近2000个产品关键词字典，基本涵盖重庆山地农产品种类，该关键词字典在研究过程中保持动态扩充。</t>
  </si>
  <si>
    <t>重庆农电商2018年1月发展情况监测统计总表</t>
  </si>
  <si>
    <t>指标</t>
  </si>
  <si>
    <t>本月</t>
  </si>
  <si>
    <t>上月</t>
  </si>
  <si>
    <t>环比</t>
  </si>
  <si>
    <t>平台</t>
  </si>
  <si>
    <t>持续跟踪的全国知名农产品网络零售平台（个）</t>
  </si>
  <si>
    <t>数持续跟踪的重庆知名农产品网络零售平台数（个）</t>
  </si>
  <si>
    <t>全国知名平台在重庆的地方特色馆数（个）</t>
  </si>
  <si>
    <t>网店</t>
  </si>
  <si>
    <t>销售重庆农产品的网店数（个）</t>
  </si>
  <si>
    <t>登记注册地在重庆的农产品网店数（个）</t>
  </si>
  <si>
    <t xml:space="preserve">         其中，企业网店数（个）</t>
  </si>
  <si>
    <t xml:space="preserve">                    农民合作社网店数（个）</t>
  </si>
  <si>
    <t xml:space="preserve">                    个体网店数（个）</t>
  </si>
  <si>
    <t>销售</t>
  </si>
  <si>
    <t>重庆农产品在主要电商平台的月销售额（万元）</t>
  </si>
  <si>
    <t>其中,都市区板块销售额</t>
  </si>
  <si>
    <t>渝西板块销售额</t>
  </si>
  <si>
    <t>渝东北板块销售额</t>
  </si>
  <si>
    <t>渝东南板块销售额</t>
  </si>
  <si>
    <t>重庆农产品网络零售渗透率 （%）</t>
  </si>
  <si>
    <t>注：重庆农产品网络零售渗透率=网络零售额/(农业总产值*商品化率)</t>
  </si>
  <si>
    <t>持续跟踪研究的全国网络零售平台一览表</t>
  </si>
  <si>
    <t>序号</t>
  </si>
  <si>
    <t>平台名称</t>
  </si>
  <si>
    <t>运营企业</t>
  </si>
  <si>
    <t>平台网络地址</t>
  </si>
  <si>
    <t>注册地</t>
  </si>
  <si>
    <t>分类</t>
  </si>
  <si>
    <t>天猫</t>
  </si>
  <si>
    <t>阿里巴巴（中国）有限公司</t>
  </si>
  <si>
    <t>www.tmall.com</t>
  </si>
  <si>
    <t>浙江杭州</t>
  </si>
  <si>
    <t>涉农综合</t>
  </si>
  <si>
    <t>淘宝</t>
  </si>
  <si>
    <t>www.taobao.com</t>
  </si>
  <si>
    <t>京东</t>
  </si>
  <si>
    <t>北京京东世纪贸易有限公司</t>
  </si>
  <si>
    <t>www.jd.com</t>
  </si>
  <si>
    <t>北京</t>
  </si>
  <si>
    <t>苏宁易购</t>
  </si>
  <si>
    <t>苏宁云商集团股份有限公司</t>
  </si>
  <si>
    <t>www.suning.com</t>
  </si>
  <si>
    <t>江苏南京</t>
  </si>
  <si>
    <t>一号店</t>
  </si>
  <si>
    <t>纽海电子商务（上海）有限公司</t>
  </si>
  <si>
    <t>www.yhd.com</t>
  </si>
  <si>
    <t>上海</t>
  </si>
  <si>
    <t>我买网</t>
  </si>
  <si>
    <t>中粮海优（北京）有限公司</t>
  </si>
  <si>
    <t>www.womai.com</t>
  </si>
  <si>
    <t>天天果园</t>
  </si>
  <si>
    <t>上海天天鲜果电子商务有限公司</t>
  </si>
  <si>
    <t>www.fruitday.com</t>
  </si>
  <si>
    <t>专业自营</t>
  </si>
  <si>
    <t>易果生鲜</t>
  </si>
  <si>
    <t>上海易果电子商务有限公司</t>
  </si>
  <si>
    <t>www.yiguo.com</t>
  </si>
  <si>
    <t>每日优鲜</t>
  </si>
  <si>
    <t>北京每日优鲜电子商务有限公司</t>
  </si>
  <si>
    <t>www.missfresh.cn</t>
  </si>
  <si>
    <t>盒马鲜生</t>
  </si>
  <si>
    <t>上海翌恒网络科技有限公司</t>
  </si>
  <si>
    <t>APP</t>
  </si>
  <si>
    <t>邮乐购</t>
  </si>
  <si>
    <t>上海邮乐网络技术有限公司</t>
  </si>
  <si>
    <t>www.ule.com</t>
  </si>
  <si>
    <t>顺丰优选</t>
  </si>
  <si>
    <t>顺丰控股（集团）股份有限公司</t>
  </si>
  <si>
    <t>www.sfbest.com</t>
  </si>
  <si>
    <t>深圳</t>
  </si>
  <si>
    <t>一亩田</t>
  </si>
  <si>
    <t>北京一亩田新农网络科技有限公司</t>
  </si>
  <si>
    <t>www.ymt.com</t>
  </si>
  <si>
    <t>本来生活</t>
  </si>
  <si>
    <t>北京本来工坊科技有限公司</t>
  </si>
  <si>
    <t>www.benlai.com</t>
  </si>
  <si>
    <t>沱沱工社</t>
  </si>
  <si>
    <t>北京沱沱工社生态农业股份有限公司</t>
  </si>
  <si>
    <t>www.tootoo.cn</t>
  </si>
  <si>
    <t>菜管家</t>
  </si>
  <si>
    <t>上海菜管家电子商务有限公司</t>
  </si>
  <si>
    <t>www.962360.com</t>
  </si>
  <si>
    <t>爱鲜蜂</t>
  </si>
  <si>
    <t>北京众成汇通信息技术有限公司</t>
  </si>
  <si>
    <t>www.beequick.cn</t>
  </si>
  <si>
    <r>
      <rPr>
        <sz val="10.5"/>
        <color theme="1"/>
        <rFont val="Times New Roman"/>
        <family val="1"/>
      </rPr>
      <t>U</t>
    </r>
    <r>
      <rPr>
        <sz val="10.5"/>
        <color theme="1"/>
        <rFont val="宋体"/>
        <family val="3"/>
        <charset val="134"/>
      </rPr>
      <t>掌柜</t>
    </r>
  </si>
  <si>
    <t>浙江佳邻电子商务有限公司</t>
  </si>
  <si>
    <t>www.urfresh.cn</t>
  </si>
  <si>
    <t>食行生鲜</t>
  </si>
  <si>
    <t>江苏随易信息科技有限公司</t>
  </si>
  <si>
    <t>www.34580.com</t>
  </si>
  <si>
    <t>江苏苏州</t>
  </si>
  <si>
    <t>宋小菜</t>
  </si>
  <si>
    <t>杭州小农网络科技有限公司</t>
  </si>
  <si>
    <t>www.songxiaocai.com</t>
  </si>
  <si>
    <t>链农</t>
  </si>
  <si>
    <t>北京链农互动科技有限公司</t>
  </si>
  <si>
    <t>www.farmlink.cn</t>
  </si>
  <si>
    <t>全国平台的选择主要依据一是参考其在网络零售整体市场的份额，二是参考业界的影响力和媒体报道，三是参考资本市场的融资事件，四是考虑平台数据的可得性。</t>
  </si>
  <si>
    <t>持续跟踪研究的重庆网络零售平台一览表</t>
  </si>
  <si>
    <t>网站地址</t>
  </si>
  <si>
    <t>香满园</t>
  </si>
  <si>
    <t>重庆香满园农产品有限公司</t>
  </si>
  <si>
    <t>www.xmy365.com</t>
  </si>
  <si>
    <t>专业第三方</t>
  </si>
  <si>
    <t>中国农业行业网</t>
  </si>
  <si>
    <t>重庆高鹏生态农业有限公司</t>
  </si>
  <si>
    <t>www.cn-nyw.com</t>
  </si>
  <si>
    <t>吉之汇</t>
  </si>
  <si>
    <t>重庆吉之汇农产品有限公司</t>
  </si>
  <si>
    <t>www.cqjzh.com</t>
  </si>
  <si>
    <t>重庆天农八部农业科技有限公司</t>
  </si>
  <si>
    <t>www.tnbb.com.cn</t>
  </si>
  <si>
    <t>重庆渝涪农副产品电子交易市场有限公司</t>
  </si>
  <si>
    <t>www.cqnnn.com</t>
  </si>
  <si>
    <t>重庆金果源电子商务有限公司</t>
  </si>
  <si>
    <t>www.iguojoy.com</t>
  </si>
  <si>
    <t>太极养身馆</t>
  </si>
  <si>
    <t>太极集团有限公司</t>
  </si>
  <si>
    <t>www.0618.com</t>
  </si>
  <si>
    <t>重庆富硒网</t>
  </si>
  <si>
    <t>重庆欧尔农业开发有限公司</t>
  </si>
  <si>
    <t>www.cqfxw.com</t>
  </si>
  <si>
    <t>爱与橙</t>
  </si>
  <si>
    <t>重庆衡大科技有限公司</t>
  </si>
  <si>
    <t>fjqc.agr023.net</t>
  </si>
  <si>
    <t>武陵生活馆</t>
  </si>
  <si>
    <t>秀山云智科贸有限公司</t>
  </si>
  <si>
    <t>www.yz950.com</t>
  </si>
  <si>
    <t>恒客来</t>
  </si>
  <si>
    <t>重庆易餐网电子商务有限公司</t>
  </si>
  <si>
    <t>www.yicanguan.com</t>
  </si>
  <si>
    <t>重庆平台的选择依据综合考虑四个方面因素：一是从农委和商委相关项目资助支持名单，二是参考业界的影响力和媒体报道，三是剔除僵尸平台、退市平台等不正常运营平台，四是考虑平台数据的可得性。</t>
  </si>
  <si>
    <t>知名第三方平台本土地方特色馆一览表</t>
  </si>
  <si>
    <t>特色馆清单</t>
  </si>
  <si>
    <t>备注</t>
  </si>
  <si>
    <t>淘宝网</t>
  </si>
  <si>
    <t>云阳馆、奉节馆、丰都馆</t>
  </si>
  <si>
    <t>“特色中国馆”共3家</t>
  </si>
  <si>
    <t>苏宁</t>
  </si>
  <si>
    <t>武隆馆、彭水馆、云阳馆、石柱馆</t>
  </si>
  <si>
    <t>“中华特色馆”共4家</t>
  </si>
  <si>
    <t>武隆馆、城口馆、巴南馆、云阳馆、丰都馆、綦江馆、江津馆</t>
  </si>
  <si>
    <t>“中国特产馆”共7家</t>
  </si>
  <si>
    <t>重庆馆、石柱馆、忠县馆、云阳馆、巫溪馆、城口馆、酉阳馆、彭水馆、潼南馆、梁平馆、万州馆、黔江馆、綦江馆、开县馆、巫山馆、铜梁馆、奉节馆、永川馆、江津馆、合川馆、武隆馆、涪陵馆、长寿馆、荣昌馆、大足馆、渝北馆、丰都馆、璧山馆、巴南馆、南川馆、垫江馆</t>
  </si>
  <si>
    <t>“一城一味”共31家</t>
  </si>
  <si>
    <t>淘实惠</t>
  </si>
  <si>
    <t>江津、永川、璧山、潼南、南川、万州、奉节、巫山</t>
  </si>
  <si>
    <t>“县域合伙人”共8家</t>
  </si>
  <si>
    <t>淘宝网特色中国地方馆是淘宝网倾力打造地域特色优质商品免费导购平台，主打地方特色食品和手工艺品。通过开放的运营方式和地方政府、地方馆运营商、行业协会合作共同推进，帮助各地打造特色农业品牌。分为标准馆和升级馆两种合作模式，其中标准馆合作模式是“当地政府+淘宝网（1+1模式）”，升级馆合作模式是“当地政府+服务商+淘宝网（1+1+1模式）”。苏宁易购中华特色馆是苏宁农村电商战略“农产品进城”的销售平台，是苏宁易购联合各地政府打造的地域特色优质商品导购平台。分为省级馆、市级馆和县级馆三种，合作模式是“当地政府+服务商+中华特色馆（1+1+1模式）”。京东中国特产馆是京东农村电商“3F战略”（工业品进农村战略—Factory to Country、农村金融战略—Finance to Country和农产品电商战略—Farm to Table）中农产品“从农场到餐桌”的主要形式。采用“地方政府+当地企业+京东农村电商”的三方合作模式，打通从农村到城市的农产品直供渠道。邮乐购“邮乐农品”栏目推出的“一城一味”特色馆由中国邮政当地分公司招商运营，重点引进“三品一标”农产品或中华老字号商家。</t>
  </si>
  <si>
    <t>淘实惠在进驻的区域寻找当地有商业资源的合伙人，为合伙人提供网络交易平台及运作方法，利用广大农村的社会力量进入分散的农村市场。通过在各个县与当地的合伙人合作，打通渗透到县乡村三级的电商链条，一方面，通过互联网连接农村小店，形成线上平台，线下连锁形式；通过电子货架扩展农村小店经营范围和商品品类；通过以县城为中心，串联农村小店的集合配送，在农村建立商品及服务销售网络。成为其合伙人需要交纳一定费用，合伙人收村级服务站的服务费，然后负责物流、村级物理网络建设（建立村级服务站）、县域运营（开发零售、批发供应商），其收入主要来自村级服务站的一次性服务费+交易物流分成（每笔交易利润的10-20%）。</t>
  </si>
  <si>
    <t>主要第三方平台上注册地在重庆的农产品网店情况</t>
  </si>
  <si>
    <t>本月数量</t>
  </si>
  <si>
    <t>占比</t>
  </si>
  <si>
    <t>上月数量</t>
  </si>
  <si>
    <t>注册地在重庆的农产品网店数</t>
  </si>
  <si>
    <t>/</t>
  </si>
  <si>
    <t>（按类型）其中：企业网店数</t>
  </si>
  <si>
    <t>合作社网店数</t>
  </si>
  <si>
    <t>（按销量）其中：盈利网店数</t>
  </si>
  <si>
    <t>潜水网店数</t>
  </si>
  <si>
    <t>溺水网店数</t>
  </si>
  <si>
    <t>僵尸网店数</t>
  </si>
  <si>
    <t>（按评价数）其中：累计用户评价过千的网店数</t>
  </si>
  <si>
    <t>其中：累计用户评价过千的网店数</t>
  </si>
  <si>
    <t>合计</t>
  </si>
  <si>
    <t>注1：将月均销售额大于等于10000元的网店称为盈利网店；将月均销售额在1000元~10000元的网店称之为潜水网店；将月均销售额在1~1000元的网店称之为溺水网店，将无销量的网店称之为僵尸网店。</t>
  </si>
  <si>
    <t>注2：京东、苏宁、邮乐购未公开销售额，因而暂时利用评价数量反应经营情况。</t>
  </si>
  <si>
    <t>重庆农产品在天猫平台月销售店铺20强</t>
  </si>
  <si>
    <t>店铺名称</t>
  </si>
  <si>
    <t>店铺所在地</t>
  </si>
  <si>
    <t>销售额(万元)</t>
  </si>
  <si>
    <t>乌江旗舰店</t>
  </si>
  <si>
    <t>重庆</t>
  </si>
  <si>
    <t>盾皇食品专营店</t>
  </si>
  <si>
    <t>盈棚食品专营店</t>
  </si>
  <si>
    <t>四川</t>
  </si>
  <si>
    <t>德庄旗舰店</t>
  </si>
  <si>
    <t>丁丁食品专营店</t>
  </si>
  <si>
    <t>老四川旗舰店</t>
  </si>
  <si>
    <t>恒都食品旗舰店</t>
  </si>
  <si>
    <t>良品铺子旗舰店</t>
  </si>
  <si>
    <t>湖北</t>
  </si>
  <si>
    <t>牛浪汉旗舰店</t>
  </si>
  <si>
    <t>燕周食品专营店</t>
  </si>
  <si>
    <t>有友食品旗舰店</t>
  </si>
  <si>
    <t>桥头旗舰店</t>
  </si>
  <si>
    <t>泰司食品专营店</t>
  </si>
  <si>
    <t>醇厚食品专营店</t>
  </si>
  <si>
    <t>猫诚旗舰店</t>
  </si>
  <si>
    <t>三鼎食品旗舰店</t>
  </si>
  <si>
    <t>进无止静食品专营店</t>
  </si>
  <si>
    <t>重庆淘展食品专营店</t>
  </si>
  <si>
    <t>蝶羽食品专营店</t>
  </si>
  <si>
    <t>嘉士伯啤酒官方旗舰店</t>
  </si>
  <si>
    <t>重庆农产品在淘宝平台月销售店铺20强</t>
  </si>
  <si>
    <t>销售额（万元）</t>
  </si>
  <si>
    <t>德义火锅</t>
  </si>
  <si>
    <t>山里二娃子农特产</t>
  </si>
  <si>
    <t>伟伟食品</t>
  </si>
  <si>
    <t>黑番区</t>
  </si>
  <si>
    <t>渝之味食品店</t>
  </si>
  <si>
    <t>重庆吃货大本营</t>
  </si>
  <si>
    <t>重庆一诚食品</t>
  </si>
  <si>
    <t>川味水浒之香料王食品</t>
  </si>
  <si>
    <t>重庆妙厨食品</t>
  </si>
  <si>
    <t>渝众火锅</t>
  </si>
  <si>
    <t>渝珍食品</t>
  </si>
  <si>
    <t>客来兴巴渝食品店</t>
  </si>
  <si>
    <t>重庆品渝轩食品有限公</t>
  </si>
  <si>
    <t>重庆印象川菜调料馆</t>
  </si>
  <si>
    <t>芭啦啦美食店</t>
  </si>
  <si>
    <t>渝美滋官方店</t>
  </si>
  <si>
    <t>辣辣屋零食店</t>
  </si>
  <si>
    <t>重庆味蕾食品店</t>
  </si>
  <si>
    <t>天然美味之奉节脐橙</t>
  </si>
  <si>
    <t>重庆泓瑞食品批发</t>
  </si>
  <si>
    <t>苏宁售卖重庆农产品网店评价总数排行榜</t>
  </si>
  <si>
    <t>评论数量（条）</t>
  </si>
  <si>
    <t>三只松鼠旗舰店</t>
  </si>
  <si>
    <t>亿拓生态农业食品专营店</t>
  </si>
  <si>
    <t>百草味官方旗舰店</t>
  </si>
  <si>
    <t>口口福旗舰店</t>
  </si>
  <si>
    <t>中华特色馆·彭水馆</t>
  </si>
  <si>
    <t>童年记食品旗舰店</t>
  </si>
  <si>
    <t>麻阳特色专营店</t>
  </si>
  <si>
    <t>壳壳果(COCO.N旗舰店</t>
  </si>
  <si>
    <t>天生云阳优名堂食品专营店</t>
  </si>
  <si>
    <t>金喇叭旗舰店</t>
  </si>
  <si>
    <t>太子哥哥官方旗舰店</t>
  </si>
  <si>
    <t>良品铺子食品旗舰店</t>
  </si>
  <si>
    <t>淘滋源食品旗舰店</t>
  </si>
  <si>
    <t>天喔食品旗舰店</t>
  </si>
  <si>
    <t>芝麻官旗舰店</t>
  </si>
  <si>
    <t>安岳柠檬网专营店</t>
  </si>
  <si>
    <t>牯牛峰专营店</t>
  </si>
  <si>
    <t>中华特色馆·新疆馆</t>
  </si>
  <si>
    <t>京东售卖重庆农产品网店评价总数排行榜</t>
  </si>
  <si>
    <t>评论数量(条)</t>
  </si>
  <si>
    <t>中国特产·武隆馆</t>
  </si>
  <si>
    <t>逢发食品专营店</t>
  </si>
  <si>
    <t>京东自营</t>
  </si>
  <si>
    <t>百草味品牌旗舰店</t>
  </si>
  <si>
    <t>蓬发食品专营店</t>
  </si>
  <si>
    <t>洽洽食品官方旗舰店</t>
  </si>
  <si>
    <t>羊角官方旗舰店</t>
  </si>
  <si>
    <t>乌江官方旗舰店</t>
  </si>
  <si>
    <t>华味亨旗舰店</t>
  </si>
  <si>
    <t>传奇美食专营店</t>
  </si>
  <si>
    <t>拾念食品旗舰店</t>
  </si>
  <si>
    <t>楼兰蜜语旗舰店</t>
  </si>
  <si>
    <t>中国特产·綦江馆</t>
  </si>
  <si>
    <t>中国特产·云阳馆</t>
  </si>
  <si>
    <t>星川四川特产旗舰店</t>
  </si>
  <si>
    <t>盈棚调味大集合</t>
  </si>
  <si>
    <t>醉诚酒类专营店</t>
  </si>
  <si>
    <t>重庆农产品阿里平台上网销售品类数清单</t>
  </si>
  <si>
    <t>类别</t>
  </si>
  <si>
    <r>
      <rPr>
        <sz val="12"/>
        <rFont val="方正黑体_GBK"/>
        <family val="4"/>
        <charset val="134"/>
      </rPr>
      <t>销售额</t>
    </r>
    <r>
      <rPr>
        <sz val="9"/>
        <rFont val="方正黑体_GBK"/>
        <family val="4"/>
        <charset val="134"/>
      </rPr>
      <t>（万元）</t>
    </r>
  </si>
  <si>
    <r>
      <rPr>
        <sz val="12"/>
        <rFont val="方正黑体_GBK"/>
        <family val="4"/>
        <charset val="134"/>
      </rPr>
      <t>SKU数</t>
    </r>
    <r>
      <rPr>
        <sz val="9"/>
        <rFont val="方正黑体_GBK"/>
        <family val="4"/>
        <charset val="134"/>
      </rPr>
      <t>（个）</t>
    </r>
  </si>
  <si>
    <t>生鲜</t>
  </si>
  <si>
    <t>肉</t>
  </si>
  <si>
    <t>水果</t>
  </si>
  <si>
    <t>蔬菜</t>
  </si>
  <si>
    <t>水产</t>
  </si>
  <si>
    <t>鲜花绿植</t>
  </si>
  <si>
    <t>奶</t>
  </si>
  <si>
    <t>天然蜂蜜及副产品</t>
  </si>
  <si>
    <t>蛋</t>
  </si>
  <si>
    <t>非生鲜</t>
  </si>
  <si>
    <t>休闲食品</t>
  </si>
  <si>
    <t>佐餐调味</t>
  </si>
  <si>
    <t>火锅底料</t>
  </si>
  <si>
    <t>粮油及其制成品</t>
  </si>
  <si>
    <t>茶叶及饮品</t>
  </si>
  <si>
    <t>干山货</t>
  </si>
  <si>
    <t>药材</t>
  </si>
  <si>
    <t>腌腊食品</t>
  </si>
  <si>
    <t>其他</t>
  </si>
  <si>
    <t>重庆农产品在天猫平台月销售单品20强</t>
  </si>
  <si>
    <t>产品名称</t>
  </si>
  <si>
    <t>产品类别</t>
  </si>
  <si>
    <t>销售量（单）</t>
  </si>
  <si>
    <t>商品单价(元)</t>
  </si>
  <si>
    <t>所属店铺</t>
  </si>
  <si>
    <t>包邮重庆特产正宗好哥们酸辣粉254g*5袋 含调料的红薯酸辣粗粉丝</t>
  </si>
  <si>
    <t>正宗重庆特产桥头老火锅底料400g*2四川牛油红火锅麻辣烫香锅调料</t>
  </si>
  <si>
    <t>老四川金角重庆特产五香香辣牛肉干250g*2袋中华老字号零食小吃</t>
  </si>
  <si>
    <t>良品铺子灯影牛肉丝重庆特产小吃零食灯影丝麻辣味五香爆辣小包装</t>
  </si>
  <si>
    <t>乌江涪陵榨菜丝小包装15g清淡榨菜90袋咸菜酱菜下饭菜重庆特产</t>
  </si>
  <si>
    <t>重庆特产美食 牛浪汉牛肉干麻辣泡椒烧烤60g*6包四川零食店小吃</t>
  </si>
  <si>
    <t>【天猫超市】有友泡凤爪山椒味428g重庆特产休闲零食大礼包○</t>
  </si>
  <si>
    <t>天猫超市</t>
  </si>
  <si>
    <t>恒都牛肉 新鲜牛腱子肉1kg 生牛肉瘦肉块 整块清真牛腱子肉</t>
  </si>
  <si>
    <t>鲜肉类</t>
  </si>
  <si>
    <t>重庆特产德庄特辣牛油火锅底料450g清真精品麻辣老火锅调料麻辣烫</t>
  </si>
  <si>
    <t>有友泡凤爪山椒味泡椒凤爪428gX2袋 YUYU迷你散装鸡爪重庆特产</t>
  </si>
  <si>
    <t>【天猫超市】有友 泡凤爪山椒味210g 重庆味道 特产零食小吃</t>
  </si>
  <si>
    <t>牛浪汉 麻辣 牛肉干 6袋装共360g重庆特产 四川零食店小吃流浪汉</t>
  </si>
  <si>
    <t>包邮 重庆特产 有友泡椒凤爪500g散称迷你山椒 泡凤爪鸡爪零食品</t>
  </si>
  <si>
    <t>【天猫超市】有友 180g酸菜泡凤爪 泡椒鸡爪重庆特产办公室零食</t>
  </si>
  <si>
    <t>陈吉旺福 重庆小麻花512g 袋装独立小包装糕点心零食特产手工制作</t>
  </si>
  <si>
    <t>有友迷你泡椒凤爪500g散装小包装山椒泡鸡爪正宗重庆特产yuyu凤爪</t>
  </si>
  <si>
    <t>【天猫超市】金角 老四川五香牛肉干105g 牛肉条老字号重庆特产</t>
  </si>
  <si>
    <t>榨菜乌江涪陵榨菜清爽套餐14袋1170g下饭菜咸菜</t>
  </si>
  <si>
    <t>【天猫超市】金角 老四川五香牛肉干68g牛肉条老字号重庆特产</t>
  </si>
  <si>
    <t>四川特产榨菜重庆特产乌江涪陵榨菜丝小包装15g清淡30袋装 包邮</t>
  </si>
  <si>
    <t>得利轩食品专营店</t>
  </si>
  <si>
    <t>重庆农产品在淘宝平台月销售单品20强</t>
  </si>
  <si>
    <t>金牌卖家单身狗正宗重庆酸辣粉四川手工杂酱麻辣烫红薯粗粉370gX5</t>
  </si>
  <si>
    <t>包邮重庆桥头老火锅底料500g重庆牛油火锅底料四川麻辣烫香锅调料</t>
  </si>
  <si>
    <t>正宗陆草垫泡椒臭干子牛板筋辣条零食品小吃麻辣重庆四川特产批发</t>
  </si>
  <si>
    <t>天天特价 重庆特产香辣麻辣香菇豆干小包装散装小吃零食豆腐干2斤</t>
  </si>
  <si>
    <t>【包邮】乌江涪陵榨菜清爽清淡88g*100包整件特价批发 重庆特产</t>
  </si>
  <si>
    <t>（粗粉）重庆酸辣粉正宗红薯粉条正宗酸辣粉批发包邮</t>
  </si>
  <si>
    <t>包邮吉外婆四川冒菜底料红油酱料商用 冒菜料重庆麻辣烫商用</t>
  </si>
  <si>
    <t>吉外婆餐饮</t>
  </si>
  <si>
    <t>重庆万州烤鱼调料诸葛烤鱼底料巫山纸上烤鱼酱餐饮专用香辣烤鱼料</t>
  </si>
  <si>
    <t>厨香坊调味品</t>
  </si>
  <si>
    <t>香倒你酸辣粉调料包邮重庆正宗可做70份开店专用批发粉条红薯粉丝</t>
  </si>
  <si>
    <t>正宗重庆奉节脐橙 长虹纽荷尔 孕妇水果 新鲜带叶 精品果18斤</t>
  </si>
  <si>
    <t>2017新货青麻椒 绿麻椒 四川 麻椒 花椒  特麻 特香 500g 包邮</t>
  </si>
  <si>
    <t>千味干货调料批发大全</t>
  </si>
  <si>
    <t>十吉正宗重庆麻辣老火锅牛油火锅底料调料500g批发包邮火锅店专用</t>
  </si>
  <si>
    <t>十吉火锅店专用底料</t>
  </si>
  <si>
    <t>陆草垫泡椒臭干子牛板筋 辣条零食小吃 麻辣食品休闲80后重庆特产</t>
  </si>
  <si>
    <t>麻辣特产馆</t>
  </si>
  <si>
    <t>包邮四川重庆奉节特产农家自制柏树枝烟熏腊肉腊猪蹄猪脚猪腿猪手</t>
  </si>
  <si>
    <t>谈日白土特产</t>
  </si>
  <si>
    <t>【乡甜】四川重庆奉节特产柴火烟熏腊肉农家自制咸肉熏肉湖南贵州</t>
  </si>
  <si>
    <t>重庆正宗酸辣粉7仔生活馆调料红薯鲜粗粉酸辣粉麻辣300gX3袋装</t>
  </si>
  <si>
    <t>重庆好吃狗酸辣粉麻辣小面</t>
  </si>
  <si>
    <t>整箱包邮 重庆特产桥头火锅底料麻辣火锅底调料400g克*30包</t>
  </si>
  <si>
    <t>重庆火锅食材 新鲜荤菜 火锅店黑毛肚 牛百叶 绿色毛肚 250g半斤</t>
  </si>
  <si>
    <t>正宗重庆特产红99火锅底料400g 红九九 三五火锅底料300g 麻辣</t>
  </si>
  <si>
    <t>批发德义香辣烤鱼酱重庆万州巫山饭店用烤鱼料浓香料红油火锅调料</t>
  </si>
  <si>
    <t>1月阿里平台各区县农产品电商基本信息</t>
  </si>
  <si>
    <t>区县</t>
  </si>
  <si>
    <t>农产品网店数</t>
  </si>
  <si>
    <r>
      <rPr>
        <sz val="10.5"/>
        <color rgb="FF000000"/>
        <rFont val="宋体"/>
        <family val="3"/>
        <charset val="134"/>
      </rPr>
      <t>当地农产品触网销售</t>
    </r>
    <r>
      <rPr>
        <sz val="10.5"/>
        <color rgb="FF000000"/>
        <rFont val="Calibri"/>
        <family val="2"/>
      </rPr>
      <t>SKU</t>
    </r>
    <r>
      <rPr>
        <sz val="10.5"/>
        <color rgb="FF000000"/>
        <rFont val="宋体"/>
        <family val="3"/>
        <charset val="134"/>
      </rPr>
      <t>数</t>
    </r>
  </si>
  <si>
    <t>农产品销售额(万元)</t>
  </si>
  <si>
    <t>爆款单品</t>
  </si>
  <si>
    <t>爆款销售额(万元)</t>
  </si>
  <si>
    <t>都市区板块</t>
  </si>
  <si>
    <t>-</t>
  </si>
  <si>
    <t>渝中区</t>
  </si>
  <si>
    <t>白百合、生日鲜花</t>
  </si>
  <si>
    <t>大渡口区</t>
  </si>
  <si>
    <t>渝北区</t>
  </si>
  <si>
    <t>泡凤爪、鸡爪</t>
  </si>
  <si>
    <t>巴南区</t>
  </si>
  <si>
    <t>桥头老火锅底料</t>
  </si>
  <si>
    <t>江北区</t>
  </si>
  <si>
    <t>鲜花花篮</t>
  </si>
  <si>
    <t>沙坪坝</t>
  </si>
  <si>
    <t>陈麻花</t>
  </si>
  <si>
    <t>九龙坡区</t>
  </si>
  <si>
    <t>牛油麻辣火锅底料</t>
  </si>
  <si>
    <t>南岸区</t>
  </si>
  <si>
    <t>灯影牛肉丝</t>
  </si>
  <si>
    <t>北碚区</t>
  </si>
  <si>
    <t>素食小吃</t>
  </si>
  <si>
    <t>渝西板块</t>
  </si>
  <si>
    <t>江津区</t>
  </si>
  <si>
    <t>泡椒臭干子</t>
  </si>
  <si>
    <t>永川区</t>
  </si>
  <si>
    <t>永川豆豉</t>
  </si>
  <si>
    <t>合川区</t>
  </si>
  <si>
    <t>野山椒凤爪</t>
  </si>
  <si>
    <t>潼南区</t>
  </si>
  <si>
    <t xml:space="preserve">黄桃罐头 </t>
  </si>
  <si>
    <t>铜梁区</t>
  </si>
  <si>
    <t>好哥们酸辣粉</t>
  </si>
  <si>
    <t>大足区</t>
  </si>
  <si>
    <t>红薯酸辣粉</t>
  </si>
  <si>
    <t>荣昌区</t>
  </si>
  <si>
    <t>重庆酸辣粉</t>
  </si>
  <si>
    <t>南川区</t>
  </si>
  <si>
    <r>
      <rPr>
        <sz val="11"/>
        <color theme="1"/>
        <rFont val="宋体"/>
        <family val="3"/>
        <charset val="134"/>
      </rPr>
      <t>方竹笋</t>
    </r>
  </si>
  <si>
    <t>綦江区</t>
  </si>
  <si>
    <t>老四川牛肉干</t>
  </si>
  <si>
    <t>璧山区</t>
  </si>
  <si>
    <t>苏打水</t>
  </si>
  <si>
    <t>渝东北板块</t>
  </si>
  <si>
    <t>万州区</t>
  </si>
  <si>
    <t>特麻油麻椒油</t>
  </si>
  <si>
    <t>涪陵区</t>
  </si>
  <si>
    <t>乌江涪陵榨菜</t>
  </si>
  <si>
    <t>长寿区</t>
  </si>
  <si>
    <t>长寿米粉</t>
  </si>
  <si>
    <t>梁平区</t>
  </si>
  <si>
    <t>卤烤鸭</t>
  </si>
  <si>
    <t>城口县</t>
  </si>
  <si>
    <t>城口腊肉</t>
  </si>
  <si>
    <t>丰都县</t>
  </si>
  <si>
    <t>恒都牛肉</t>
  </si>
  <si>
    <t>垫江县</t>
  </si>
  <si>
    <t>牡丹</t>
  </si>
  <si>
    <t>忠州区</t>
  </si>
  <si>
    <t>鲜榨果汁</t>
  </si>
  <si>
    <t>开州区</t>
  </si>
  <si>
    <t>麻辣牛肉酱</t>
  </si>
  <si>
    <t>云阳县</t>
  </si>
  <si>
    <t>大汉桃片糕</t>
  </si>
  <si>
    <t>奉节县</t>
  </si>
  <si>
    <t>熏肉腌肉</t>
  </si>
  <si>
    <t>巫山县</t>
  </si>
  <si>
    <t>香辣烤鱼料</t>
  </si>
  <si>
    <t>巫溪县</t>
  </si>
  <si>
    <t>麻辣牛肉干</t>
  </si>
  <si>
    <t>渝东南版块</t>
  </si>
  <si>
    <t>黔江区</t>
  </si>
  <si>
    <t>泡菜</t>
  </si>
  <si>
    <t>石柱县</t>
  </si>
  <si>
    <t>五香烧烤粉</t>
  </si>
  <si>
    <t>秀山县</t>
  </si>
  <si>
    <t>米豆腐</t>
  </si>
  <si>
    <t>酉阳县</t>
  </si>
  <si>
    <t>四川麻椒</t>
  </si>
  <si>
    <t>武隆区</t>
  </si>
  <si>
    <t>香菇豆干</t>
  </si>
  <si>
    <t>彭水县</t>
  </si>
  <si>
    <t>彭水烙米粉</t>
  </si>
  <si>
    <t>总计</t>
  </si>
  <si>
    <t>重庆市三品一标农产品网络零售情况</t>
  </si>
  <si>
    <t>品名</t>
  </si>
  <si>
    <t>本月销售额（万元）</t>
  </si>
  <si>
    <t>上月销售额(万元)</t>
  </si>
  <si>
    <t>涪陵榨菜</t>
  </si>
  <si>
    <t>南山腊梅</t>
  </si>
  <si>
    <t>黑山谷方竹笋</t>
  </si>
  <si>
    <t>合川葛</t>
  </si>
  <si>
    <t>涪陵青菜头</t>
  </si>
  <si>
    <t>黑山谷葡萄</t>
  </si>
  <si>
    <t>奉节脐橙</t>
  </si>
  <si>
    <t>秀山金银花</t>
  </si>
  <si>
    <t>城口老腊肉</t>
  </si>
  <si>
    <t>城口山地鸡</t>
  </si>
  <si>
    <t>合川桃片</t>
  </si>
  <si>
    <t>南川金佛玉翠茶</t>
  </si>
  <si>
    <t>梁平柚</t>
  </si>
  <si>
    <t>荣昌白鹅</t>
  </si>
  <si>
    <t>武隆猪腰枣</t>
  </si>
  <si>
    <t>垫江丹皮</t>
  </si>
  <si>
    <t>綦江辣椒</t>
  </si>
  <si>
    <t>彭水晶丝苕粉</t>
  </si>
  <si>
    <t>彭水龟池大米</t>
  </si>
  <si>
    <t>万州柠檬</t>
  </si>
  <si>
    <t>备注：本表所列示三品一标销售额，目前为可公开采集销售额数据的天猫和淘宝网（整体市场份额45~50%左右），其他平台销售额数据根据平台数据开放情况逐步扩展。</t>
  </si>
  <si>
    <t>口口福官方旗舰店</t>
    <phoneticPr fontId="30" type="noConversion"/>
  </si>
  <si>
    <t>忠县</t>
  </si>
  <si>
    <t>永川</t>
  </si>
  <si>
    <t>天农八部 梁平柚</t>
  </si>
  <si>
    <t>梁平</t>
  </si>
  <si>
    <t>爱果JOY</t>
  </si>
  <si>
    <t>田园生活汇</t>
  </si>
  <si>
    <t>重庆移动</t>
  </si>
  <si>
    <t>菜背篼商城</t>
  </si>
  <si>
    <t>重庆牧同电子商务有限公司</t>
  </si>
  <si>
    <r>
      <rPr>
        <sz val="12"/>
        <color theme="1"/>
        <rFont val="方正仿宋_GBK"/>
        <family val="4"/>
        <charset val="134"/>
      </rPr>
      <t>Web+</t>
    </r>
    <r>
      <rPr>
        <sz val="9"/>
        <rFont val="宋体"/>
        <family val="3"/>
        <charset val="134"/>
      </rPr>
      <t>微商城</t>
    </r>
    <r>
      <rPr>
        <sz val="9"/>
        <rFont val="Times New Roman"/>
        <family val="1"/>
      </rPr>
      <t>(www.cbdou.com)</t>
    </r>
  </si>
  <si>
    <t>万盛经开区</t>
  </si>
  <si>
    <t>菜坝网</t>
  </si>
  <si>
    <t>重庆市綦江菜坝商贸有限公司</t>
  </si>
  <si>
    <t>(www.cb023.com)</t>
  </si>
  <si>
    <t>淘乡村</t>
  </si>
  <si>
    <t>重庆红曼农业开发有限公司</t>
  </si>
  <si>
    <r>
      <rPr>
        <sz val="12"/>
        <color theme="1"/>
        <rFont val="方正仿宋_GBK"/>
        <family val="4"/>
        <charset val="134"/>
      </rPr>
      <t>Web+APP</t>
    </r>
    <r>
      <rPr>
        <sz val="9"/>
        <rFont val="宋体"/>
        <family val="3"/>
        <charset val="134"/>
      </rPr>
      <t>（</t>
    </r>
    <r>
      <rPr>
        <sz val="9"/>
        <rFont val="Times New Roman"/>
        <family val="1"/>
      </rPr>
      <t>www.txc365.com</t>
    </r>
    <r>
      <rPr>
        <sz val="9"/>
        <rFont val="宋体"/>
        <family val="3"/>
        <charset val="134"/>
      </rPr>
      <t>）</t>
    </r>
  </si>
  <si>
    <t>开街网</t>
  </si>
  <si>
    <t>重庆乾开电商公司</t>
  </si>
  <si>
    <t>Web(www.kaijiewang.com/)</t>
  </si>
  <si>
    <t>秦巴生态馆</t>
  </si>
  <si>
    <t>城口县林之汇贸易有限公司</t>
  </si>
  <si>
    <t>web(www.ckshangcheng.cn/)+APP</t>
  </si>
  <si>
    <t>自营+第三方</t>
  </si>
  <si>
    <t>亲戚田园</t>
  </si>
  <si>
    <t>重庆市葱枝农业开发有限公司</t>
  </si>
  <si>
    <t>web（www.qqty888.com）</t>
  </si>
  <si>
    <t>涪陵E生活</t>
  </si>
  <si>
    <t>重庆市涪陵电子商务产业发展有限公司</t>
  </si>
  <si>
    <t>web（http://www.135store.com/）</t>
  </si>
  <si>
    <t>第三方</t>
  </si>
  <si>
    <t>在村头</t>
  </si>
  <si>
    <t>重庆市在村头农业开发有限公司</t>
  </si>
  <si>
    <t>www.zaicuntou.com.cn</t>
  </si>
  <si>
    <t>荣昌</t>
  </si>
  <si>
    <t>第三四方</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</si>
</sst>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0.00_ "/>
    <numFmt numFmtId="177" formatCode="0.00_);[Red]\(0.00\)"/>
    <numFmt numFmtId="178" formatCode="0.0%"/>
    <numFmt numFmtId="179" formatCode="0_);[Red]\(0\)"/>
  </numFmts>
  <fonts count="33">
    <font>
      <sz val="11"/>
      <color theme="1"/>
      <name val="宋体"/>
      <charset val="134"/>
      <scheme val="minor"/>
    </font>
    <font>
      <sz val="11"/>
      <color theme="1"/>
      <name val="宋体"/>
      <family val="3"/>
      <charset val="134"/>
    </font>
    <font>
      <b/>
      <sz val="11"/>
      <color theme="1"/>
      <name val="宋体"/>
      <family val="3"/>
      <charset val="134"/>
      <scheme val="minor"/>
    </font>
    <font>
      <sz val="11"/>
      <name val="宋体"/>
      <family val="3"/>
      <charset val="134"/>
      <scheme val="minor"/>
    </font>
    <font>
      <sz val="11"/>
      <color rgb="FF000000"/>
      <name val="宋体"/>
      <family val="3"/>
      <charset val="134"/>
    </font>
    <font>
      <sz val="10.5"/>
      <color rgb="FF000000"/>
      <name val="宋体"/>
      <family val="3"/>
      <charset val="134"/>
    </font>
    <font>
      <b/>
      <sz val="11"/>
      <color rgb="FF000000"/>
      <name val="宋体"/>
      <family val="3"/>
      <charset val="134"/>
    </font>
    <font>
      <sz val="11"/>
      <name val="宋体"/>
      <family val="3"/>
      <charset val="134"/>
    </font>
    <font>
      <sz val="11"/>
      <color rgb="FFFF0000"/>
      <name val="宋体"/>
      <family val="3"/>
      <charset val="134"/>
    </font>
    <font>
      <b/>
      <sz val="11"/>
      <color rgb="FFFA7D00"/>
      <name val="宋体"/>
      <family val="3"/>
      <charset val="134"/>
      <scheme val="minor"/>
    </font>
    <font>
      <sz val="16"/>
      <color theme="1"/>
      <name val="方正黑体_GBK"/>
      <family val="4"/>
      <charset val="134"/>
    </font>
    <font>
      <sz val="12"/>
      <color theme="1"/>
      <name val="方正黑体_GBK"/>
      <family val="4"/>
      <charset val="134"/>
    </font>
    <font>
      <sz val="11"/>
      <color theme="1"/>
      <name val="方正仿宋_GBK"/>
      <family val="4"/>
      <charset val="134"/>
    </font>
    <font>
      <sz val="11"/>
      <color rgb="FFFF0000"/>
      <name val="宋体"/>
      <family val="3"/>
      <charset val="134"/>
      <scheme val="minor"/>
    </font>
    <font>
      <sz val="16"/>
      <name val="方正黑体_GBK"/>
      <family val="4"/>
      <charset val="134"/>
    </font>
    <font>
      <sz val="12"/>
      <name val="方正黑体_GBK"/>
      <family val="4"/>
      <charset val="134"/>
    </font>
    <font>
      <sz val="11"/>
      <name val="方正仿宋_GBK"/>
      <family val="4"/>
      <charset val="134"/>
    </font>
    <font>
      <sz val="18"/>
      <color theme="1"/>
      <name val="宋体"/>
      <family val="3"/>
      <charset val="134"/>
      <scheme val="minor"/>
    </font>
    <font>
      <sz val="12"/>
      <color theme="1"/>
      <name val="方正仿宋_GBK"/>
      <family val="4"/>
      <charset val="134"/>
    </font>
    <font>
      <sz val="14"/>
      <color theme="1"/>
      <name val="方正黑体_GBK"/>
      <family val="4"/>
      <charset val="134"/>
    </font>
    <font>
      <sz val="12"/>
      <color theme="1"/>
      <name val="宋体"/>
      <family val="3"/>
      <charset val="134"/>
      <scheme val="minor"/>
    </font>
    <font>
      <sz val="9"/>
      <color theme="1"/>
      <name val="宋体"/>
      <family val="3"/>
      <charset val="134"/>
      <scheme val="minor"/>
    </font>
    <font>
      <sz val="10"/>
      <color theme="1"/>
      <name val="宋体"/>
      <family val="3"/>
      <charset val="134"/>
      <scheme val="minor"/>
    </font>
    <font>
      <sz val="10.5"/>
      <color theme="1"/>
      <name val="宋体"/>
      <family val="3"/>
      <charset val="134"/>
    </font>
    <font>
      <sz val="10.5"/>
      <color theme="1"/>
      <name val="Times New Roman"/>
      <family val="1"/>
    </font>
    <font>
      <sz val="18"/>
      <color theme="1"/>
      <name val="方正大黑_GBK"/>
      <charset val="134"/>
    </font>
    <font>
      <sz val="12"/>
      <name val="方正仿宋_GBK"/>
      <family val="4"/>
      <charset val="134"/>
    </font>
    <font>
      <sz val="10.5"/>
      <color rgb="FF000000"/>
      <name val="Calibri"/>
      <family val="2"/>
    </font>
    <font>
      <sz val="9"/>
      <name val="方正黑体_GBK"/>
      <family val="4"/>
      <charset val="134"/>
    </font>
    <font>
      <sz val="11"/>
      <color theme="1"/>
      <name val="宋体"/>
      <family val="3"/>
      <charset val="134"/>
      <scheme val="minor"/>
    </font>
    <font>
      <sz val="9"/>
      <name val="宋体"/>
      <family val="3"/>
      <charset val="134"/>
      <scheme val="minor"/>
    </font>
    <font>
      <sz val="9"/>
      <name val="宋体"/>
      <family val="3"/>
      <charset val="134"/>
    </font>
    <font>
      <sz val="9"/>
      <name val="Times New Roman"/>
      <family val="1"/>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2F2F2"/>
        <bgColor indexed="64"/>
      </patternFill>
    </fill>
    <fill>
      <patternFill patternType="solid">
        <fgColor rgb="FFFFFFFF"/>
        <bgColor indexed="64"/>
      </patternFill>
    </fill>
  </fills>
  <borders count="24">
    <border>
      <left/>
      <right/>
      <top/>
      <bottom/>
      <diagonal/>
    </border>
    <border>
      <left style="thin">
        <color auto="1"/>
      </left>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thin">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style="thin">
        <color auto="1"/>
      </right>
      <top/>
      <bottom/>
      <diagonal/>
    </border>
    <border>
      <left style="thin">
        <color auto="1"/>
      </left>
      <right/>
      <top style="thin">
        <color auto="1"/>
      </top>
      <bottom/>
      <diagonal/>
    </border>
    <border>
      <left/>
      <right/>
      <top style="thin">
        <color auto="1"/>
      </top>
      <bottom/>
      <diagonal/>
    </border>
    <border>
      <left style="thin">
        <color auto="1"/>
      </left>
      <right/>
      <top/>
      <bottom style="thin">
        <color auto="1"/>
      </bottom>
      <diagonal/>
    </border>
    <border>
      <left/>
      <right style="medium">
        <color auto="1"/>
      </right>
      <top style="thick">
        <color auto="1"/>
      </top>
      <bottom style="medium">
        <color auto="1"/>
      </bottom>
      <diagonal/>
    </border>
    <border>
      <left style="medium">
        <color auto="1"/>
      </left>
      <right style="medium">
        <color auto="1"/>
      </right>
      <top style="thick">
        <color auto="1"/>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right style="medium">
        <color auto="1"/>
      </right>
      <top/>
      <bottom/>
      <diagonal/>
    </border>
    <border>
      <left style="medium">
        <color auto="1"/>
      </left>
      <right style="medium">
        <color auto="1"/>
      </right>
      <top/>
      <bottom style="thin">
        <color auto="1"/>
      </bottom>
      <diagonal/>
    </border>
  </borders>
  <cellStyleXfs count="6">
    <xf numFmtId="0" fontId="0" fillId="0" borderId="0"/>
    <xf numFmtId="9" fontId="29" fillId="0" borderId="0" applyFont="0" applyFill="0" applyBorder="0" applyAlignment="0" applyProtection="0">
      <alignment vertical="center"/>
    </xf>
    <xf numFmtId="9" fontId="29" fillId="0" borderId="0" applyFont="0" applyFill="0" applyBorder="0" applyAlignment="0" applyProtection="0">
      <alignment vertical="center"/>
    </xf>
    <xf numFmtId="0" fontId="9" fillId="4" borderId="7" applyNumberFormat="0" applyAlignment="0" applyProtection="0">
      <alignment vertical="center"/>
    </xf>
    <xf numFmtId="0" fontId="29" fillId="0" borderId="0"/>
    <xf numFmtId="0" fontId="29" fillId="0" borderId="0"/>
  </cellStyleXfs>
  <cellXfs count="162">
    <xf numFmtId="0" fontId="0" fillId="0" borderId="0" xfId="0"/>
    <xf numFmtId="0" fontId="0" fillId="0" borderId="3" xfId="0" applyBorder="1"/>
    <xf numFmtId="0" fontId="1" fillId="0" borderId="3" xfId="0" applyFont="1" applyBorder="1" applyAlignment="1">
      <alignment horizontal="center"/>
    </xf>
    <xf numFmtId="0" fontId="0" fillId="0" borderId="3" xfId="0" applyBorder="1" applyAlignment="1">
      <alignment horizontal="center"/>
    </xf>
    <xf numFmtId="10" fontId="0" fillId="0" borderId="3" xfId="0" applyNumberFormat="1" applyBorder="1"/>
    <xf numFmtId="0" fontId="0" fillId="0" borderId="3" xfId="0" applyFill="1" applyBorder="1"/>
    <xf numFmtId="0" fontId="2" fillId="0" borderId="0" xfId="0" applyFont="1"/>
    <xf numFmtId="0" fontId="3" fillId="2" borderId="0" xfId="0" applyFont="1" applyFill="1"/>
    <xf numFmtId="0" fontId="0" fillId="3" borderId="0" xfId="0" applyFill="1"/>
    <xf numFmtId="0" fontId="2" fillId="3" borderId="0" xfId="0" applyFont="1" applyFill="1"/>
    <xf numFmtId="0" fontId="5" fillId="0" borderId="3" xfId="0" applyFont="1" applyBorder="1" applyAlignment="1">
      <alignment horizontal="center" vertical="center" wrapText="1"/>
    </xf>
    <xf numFmtId="0" fontId="5" fillId="0" borderId="3" xfId="0" applyFont="1" applyFill="1" applyBorder="1" applyAlignment="1">
      <alignment horizontal="center" vertical="center" wrapText="1"/>
    </xf>
    <xf numFmtId="0" fontId="6" fillId="2" borderId="3" xfId="0" applyFont="1" applyFill="1" applyBorder="1" applyAlignment="1">
      <alignment horizontal="center" vertical="center"/>
    </xf>
    <xf numFmtId="0" fontId="6" fillId="2" borderId="3" xfId="5" applyFont="1" applyFill="1" applyBorder="1" applyAlignment="1">
      <alignment horizontal="center" vertical="center"/>
    </xf>
    <xf numFmtId="10" fontId="6" fillId="2" borderId="3" xfId="1" applyNumberFormat="1" applyFont="1" applyFill="1" applyBorder="1" applyAlignment="1">
      <alignment horizontal="center"/>
    </xf>
    <xf numFmtId="0" fontId="1" fillId="2" borderId="3" xfId="0" applyFont="1" applyFill="1" applyBorder="1" applyAlignment="1">
      <alignment horizontal="center"/>
    </xf>
    <xf numFmtId="0" fontId="0" fillId="2" borderId="3" xfId="0" applyFill="1" applyBorder="1" applyAlignment="1">
      <alignment horizontal="center"/>
    </xf>
    <xf numFmtId="2" fontId="0" fillId="2" borderId="3" xfId="0" applyNumberFormat="1" applyFill="1" applyBorder="1" applyAlignment="1">
      <alignment horizontal="center"/>
    </xf>
    <xf numFmtId="10" fontId="0" fillId="2" borderId="3" xfId="1" applyNumberFormat="1" applyFont="1" applyFill="1" applyBorder="1" applyAlignment="1">
      <alignment horizontal="center"/>
    </xf>
    <xf numFmtId="177" fontId="0" fillId="2" borderId="3" xfId="1" applyNumberFormat="1" applyFont="1" applyFill="1" applyBorder="1" applyAlignment="1">
      <alignment horizontal="center"/>
    </xf>
    <xf numFmtId="10" fontId="0" fillId="2" borderId="3" xfId="0" applyNumberFormat="1" applyFill="1" applyBorder="1" applyAlignment="1">
      <alignment horizontal="center"/>
    </xf>
    <xf numFmtId="0" fontId="4" fillId="2" borderId="3" xfId="0" applyFont="1" applyFill="1" applyBorder="1" applyAlignment="1">
      <alignment horizontal="center" vertical="center"/>
    </xf>
    <xf numFmtId="2" fontId="4" fillId="2" borderId="3" xfId="0" applyNumberFormat="1" applyFont="1" applyFill="1" applyBorder="1" applyAlignment="1">
      <alignment horizontal="center" vertical="center"/>
    </xf>
    <xf numFmtId="0" fontId="1" fillId="2" borderId="3" xfId="5" applyFont="1" applyFill="1" applyBorder="1" applyAlignment="1">
      <alignment horizontal="center"/>
    </xf>
    <xf numFmtId="0" fontId="0" fillId="2" borderId="3" xfId="5" applyFont="1" applyFill="1" applyBorder="1" applyAlignment="1">
      <alignment horizontal="center"/>
    </xf>
    <xf numFmtId="0" fontId="4" fillId="2" borderId="3" xfId="5" applyFont="1" applyFill="1" applyBorder="1" applyAlignment="1">
      <alignment horizontal="center" vertical="center"/>
    </xf>
    <xf numFmtId="0" fontId="7" fillId="2" borderId="3" xfId="0" applyFont="1" applyFill="1" applyBorder="1" applyAlignment="1">
      <alignment horizontal="center" vertical="center"/>
    </xf>
    <xf numFmtId="2" fontId="7" fillId="2" borderId="3" xfId="0" applyNumberFormat="1" applyFont="1" applyFill="1" applyBorder="1" applyAlignment="1">
      <alignment horizontal="center" vertical="center"/>
    </xf>
    <xf numFmtId="0" fontId="7" fillId="2" borderId="3" xfId="5" applyFont="1" applyFill="1" applyBorder="1" applyAlignment="1">
      <alignment horizontal="center" vertical="center"/>
    </xf>
    <xf numFmtId="0" fontId="8" fillId="3" borderId="3" xfId="0" applyFont="1" applyFill="1" applyBorder="1" applyAlignment="1">
      <alignment horizontal="center" vertical="center"/>
    </xf>
    <xf numFmtId="0" fontId="9" fillId="4" borderId="7" xfId="3" applyAlignment="1">
      <alignment horizontal="center"/>
    </xf>
    <xf numFmtId="0" fontId="4" fillId="3" borderId="3" xfId="0" applyFont="1" applyFill="1" applyBorder="1" applyAlignment="1">
      <alignment horizontal="center" vertical="center"/>
    </xf>
    <xf numFmtId="10" fontId="4" fillId="3" borderId="3" xfId="1" applyNumberFormat="1" applyFont="1" applyFill="1" applyBorder="1" applyAlignment="1">
      <alignment horizontal="center"/>
    </xf>
    <xf numFmtId="0" fontId="6" fillId="3" borderId="3" xfId="0" applyFont="1" applyFill="1" applyBorder="1" applyAlignment="1">
      <alignment horizontal="center" vertical="center"/>
    </xf>
    <xf numFmtId="2" fontId="2" fillId="3" borderId="3" xfId="0" applyNumberFormat="1" applyFont="1" applyFill="1" applyBorder="1" applyAlignment="1">
      <alignment horizontal="center"/>
    </xf>
    <xf numFmtId="10" fontId="6" fillId="3" borderId="3" xfId="1" applyNumberFormat="1" applyFont="1" applyFill="1" applyBorder="1" applyAlignment="1">
      <alignment horizontal="center"/>
    </xf>
    <xf numFmtId="0" fontId="2" fillId="2" borderId="0" xfId="0" applyFont="1" applyFill="1"/>
    <xf numFmtId="0" fontId="0" fillId="0" borderId="0" xfId="0" applyAlignment="1">
      <alignment wrapText="1"/>
    </xf>
    <xf numFmtId="0" fontId="0" fillId="0" borderId="0" xfId="0" applyFont="1"/>
    <xf numFmtId="0" fontId="11" fillId="0" borderId="3" xfId="0" applyFont="1" applyBorder="1" applyAlignment="1">
      <alignment horizontal="center" vertical="center"/>
    </xf>
    <xf numFmtId="0" fontId="11" fillId="2" borderId="3" xfId="0" applyFont="1" applyFill="1" applyBorder="1" applyAlignment="1">
      <alignment horizontal="center" vertical="center"/>
    </xf>
    <xf numFmtId="0" fontId="12" fillId="0" borderId="3" xfId="0" applyFont="1" applyBorder="1" applyAlignment="1">
      <alignment horizontal="center" vertical="center"/>
    </xf>
    <xf numFmtId="2" fontId="0" fillId="0" borderId="3" xfId="0" applyNumberFormat="1" applyBorder="1" applyAlignment="1">
      <alignment horizontal="center"/>
    </xf>
    <xf numFmtId="0" fontId="0" fillId="0" borderId="3" xfId="0" applyFont="1" applyBorder="1" applyAlignment="1">
      <alignment horizontal="center"/>
    </xf>
    <xf numFmtId="0" fontId="0" fillId="0" borderId="0" xfId="0" applyFont="1" applyAlignment="1">
      <alignment vertical="center" wrapText="1"/>
    </xf>
    <xf numFmtId="0" fontId="1" fillId="0" borderId="3" xfId="0" applyFont="1" applyBorder="1" applyAlignment="1">
      <alignment horizontal="center" wrapText="1"/>
    </xf>
    <xf numFmtId="0" fontId="12" fillId="0" borderId="3" xfId="0" applyFont="1" applyFill="1" applyBorder="1" applyAlignment="1">
      <alignment horizontal="center" vertical="center"/>
    </xf>
    <xf numFmtId="0" fontId="12" fillId="0" borderId="0" xfId="0" applyFont="1"/>
    <xf numFmtId="0" fontId="13" fillId="0" borderId="0" xfId="0" applyFont="1"/>
    <xf numFmtId="0" fontId="15" fillId="0" borderId="3" xfId="0" applyFont="1" applyBorder="1" applyAlignment="1">
      <alignment horizontal="center" vertical="center"/>
    </xf>
    <xf numFmtId="0" fontId="15" fillId="0" borderId="3" xfId="0" applyFont="1" applyFill="1" applyBorder="1" applyAlignment="1">
      <alignment horizontal="center" vertical="center"/>
    </xf>
    <xf numFmtId="0" fontId="3" fillId="0" borderId="3" xfId="0" applyFont="1" applyBorder="1"/>
    <xf numFmtId="2" fontId="3" fillId="0" borderId="3" xfId="0" applyNumberFormat="1" applyFont="1" applyBorder="1"/>
    <xf numFmtId="10" fontId="3" fillId="0" borderId="3" xfId="2" applyNumberFormat="1" applyFont="1" applyBorder="1" applyAlignment="1"/>
    <xf numFmtId="0" fontId="0" fillId="0" borderId="3" xfId="0" applyFont="1" applyBorder="1"/>
    <xf numFmtId="0" fontId="18" fillId="0" borderId="9" xfId="0" applyFont="1" applyBorder="1" applyAlignment="1">
      <alignment horizontal="center" vertical="center" wrapText="1"/>
    </xf>
    <xf numFmtId="0" fontId="18" fillId="0" borderId="10" xfId="0" applyFont="1" applyBorder="1" applyAlignment="1">
      <alignment horizontal="center" vertical="center" wrapText="1"/>
    </xf>
    <xf numFmtId="0" fontId="18" fillId="0" borderId="9" xfId="0" applyFont="1" applyBorder="1" applyAlignment="1">
      <alignment horizontal="justify" vertical="center" wrapText="1"/>
    </xf>
    <xf numFmtId="0" fontId="18" fillId="0" borderId="11" xfId="0" applyFont="1" applyBorder="1" applyAlignment="1">
      <alignment horizontal="justify" vertical="center" wrapText="1"/>
    </xf>
    <xf numFmtId="0" fontId="1" fillId="0" borderId="12" xfId="0" applyFont="1" applyBorder="1" applyAlignment="1">
      <alignment horizontal="center"/>
    </xf>
    <xf numFmtId="0" fontId="0" fillId="0" borderId="12" xfId="0" applyBorder="1" applyAlignment="1">
      <alignment horizontal="center"/>
    </xf>
    <xf numFmtId="0" fontId="18" fillId="0" borderId="9" xfId="0" applyFont="1" applyFill="1" applyBorder="1" applyAlignment="1">
      <alignment horizontal="justify" vertical="center" wrapText="1"/>
    </xf>
    <xf numFmtId="0" fontId="0" fillId="0" borderId="6" xfId="0" applyBorder="1" applyAlignment="1">
      <alignment horizontal="center"/>
    </xf>
    <xf numFmtId="0" fontId="0" fillId="0" borderId="9" xfId="0" applyBorder="1" applyAlignment="1">
      <alignment horizontal="left"/>
    </xf>
    <xf numFmtId="0" fontId="0" fillId="0" borderId="9" xfId="0" applyBorder="1" applyAlignment="1">
      <alignment horizontal="center"/>
    </xf>
    <xf numFmtId="0" fontId="18" fillId="0" borderId="9" xfId="0" applyFont="1" applyFill="1" applyBorder="1" applyAlignment="1">
      <alignment horizontal="center" vertical="center" wrapText="1"/>
    </xf>
    <xf numFmtId="0" fontId="0" fillId="0" borderId="13" xfId="0" applyBorder="1" applyAlignment="1">
      <alignment horizontal="center"/>
    </xf>
    <xf numFmtId="0" fontId="0" fillId="0" borderId="9" xfId="0" applyFill="1" applyBorder="1" applyAlignment="1">
      <alignment horizontal="center"/>
    </xf>
    <xf numFmtId="0" fontId="0" fillId="0" borderId="9" xfId="0" applyBorder="1" applyAlignment="1">
      <alignment horizontal="center"/>
    </xf>
    <xf numFmtId="0" fontId="0" fillId="0" borderId="6" xfId="0" applyBorder="1" applyAlignment="1">
      <alignment horizontal="center"/>
    </xf>
    <xf numFmtId="0" fontId="0" fillId="0" borderId="3" xfId="0" applyBorder="1" applyAlignment="1">
      <alignment horizontal="center"/>
    </xf>
    <xf numFmtId="0" fontId="0" fillId="0" borderId="3" xfId="0" applyBorder="1" applyAlignment="1">
      <alignment horizontal="center"/>
    </xf>
    <xf numFmtId="0" fontId="0" fillId="0" borderId="0" xfId="0" applyAlignment="1">
      <alignment horizontal="center" vertical="center"/>
    </xf>
    <xf numFmtId="0" fontId="11" fillId="0" borderId="3" xfId="0" applyFont="1" applyBorder="1" applyAlignment="1">
      <alignment horizontal="center" vertical="center" wrapText="1"/>
    </xf>
    <xf numFmtId="0" fontId="11" fillId="0" borderId="3" xfId="0" applyFont="1" applyFill="1" applyBorder="1" applyAlignment="1">
      <alignment horizontal="center" vertical="center" wrapText="1"/>
    </xf>
    <xf numFmtId="0" fontId="20" fillId="0" borderId="3" xfId="0" applyFont="1" applyBorder="1" applyAlignment="1">
      <alignment horizontal="right" vertical="center" wrapText="1"/>
    </xf>
    <xf numFmtId="0" fontId="0" fillId="0" borderId="3" xfId="0" applyBorder="1" applyAlignment="1">
      <alignment horizontal="center" vertical="center"/>
    </xf>
    <xf numFmtId="0" fontId="21" fillId="0" borderId="3" xfId="0" applyFont="1" applyBorder="1" applyAlignment="1">
      <alignment horizontal="right" vertical="center" wrapText="1"/>
    </xf>
    <xf numFmtId="10" fontId="0" fillId="0" borderId="3" xfId="1" applyNumberFormat="1" applyFont="1" applyBorder="1" applyAlignment="1"/>
    <xf numFmtId="0" fontId="21" fillId="0" borderId="14" xfId="0" applyFont="1" applyFill="1" applyBorder="1" applyAlignment="1">
      <alignment horizontal="right" vertical="center" wrapText="1"/>
    </xf>
    <xf numFmtId="10" fontId="0" fillId="0" borderId="3" xfId="1" applyNumberFormat="1" applyFont="1" applyBorder="1" applyAlignment="1">
      <alignment horizontal="center"/>
    </xf>
    <xf numFmtId="0" fontId="22" fillId="0" borderId="3" xfId="0" applyFont="1" applyBorder="1" applyAlignment="1">
      <alignment horizontal="right" vertical="center" wrapText="1"/>
    </xf>
    <xf numFmtId="0" fontId="22" fillId="0" borderId="14" xfId="0" applyFont="1" applyFill="1" applyBorder="1" applyAlignment="1">
      <alignment horizontal="right" vertical="center" wrapText="1"/>
    </xf>
    <xf numFmtId="179" fontId="0" fillId="0" borderId="3" xfId="1" applyNumberFormat="1" applyFont="1" applyBorder="1" applyAlignment="1">
      <alignment horizontal="center"/>
    </xf>
    <xf numFmtId="178" fontId="0" fillId="0" borderId="3" xfId="1" applyNumberFormat="1" applyFont="1" applyBorder="1" applyAlignment="1">
      <alignment horizontal="center"/>
    </xf>
    <xf numFmtId="178" fontId="0" fillId="0" borderId="3" xfId="1" applyNumberFormat="1" applyFont="1" applyBorder="1" applyAlignment="1"/>
    <xf numFmtId="0" fontId="10" fillId="0" borderId="0" xfId="0" applyFont="1" applyBorder="1" applyAlignment="1">
      <alignment vertical="center"/>
    </xf>
    <xf numFmtId="0" fontId="0" fillId="0" borderId="1" xfId="0" applyBorder="1" applyAlignment="1">
      <alignment wrapText="1"/>
    </xf>
    <xf numFmtId="0" fontId="0" fillId="0" borderId="0" xfId="0" applyBorder="1"/>
    <xf numFmtId="0" fontId="0" fillId="0" borderId="3" xfId="0" applyBorder="1" applyAlignment="1">
      <alignment horizontal="center" vertical="center" wrapText="1"/>
    </xf>
    <xf numFmtId="0" fontId="0" fillId="0" borderId="3" xfId="0" applyFont="1" applyBorder="1" applyAlignment="1">
      <alignment horizontal="center" vertical="top"/>
    </xf>
    <xf numFmtId="0" fontId="3" fillId="0" borderId="3" xfId="0" applyFont="1" applyBorder="1" applyAlignment="1">
      <alignment horizontal="center" vertical="center"/>
    </xf>
    <xf numFmtId="0" fontId="23" fillId="0" borderId="18" xfId="0" applyFont="1" applyBorder="1" applyAlignment="1">
      <alignment vertical="center" wrapText="1"/>
    </xf>
    <xf numFmtId="0" fontId="24" fillId="0" borderId="18" xfId="0" applyFont="1" applyBorder="1" applyAlignment="1">
      <alignment vertical="center" wrapText="1"/>
    </xf>
    <xf numFmtId="0" fontId="23" fillId="5" borderId="18" xfId="0" applyFont="1" applyFill="1" applyBorder="1" applyAlignment="1">
      <alignment vertical="center" wrapText="1"/>
    </xf>
    <xf numFmtId="0" fontId="23" fillId="5" borderId="19" xfId="0" applyFont="1" applyFill="1" applyBorder="1" applyAlignment="1">
      <alignment vertical="center" wrapText="1"/>
    </xf>
    <xf numFmtId="0" fontId="23" fillId="0" borderId="20" xfId="0" applyFont="1" applyBorder="1" applyAlignment="1">
      <alignment vertical="center" wrapText="1"/>
    </xf>
    <xf numFmtId="0" fontId="24" fillId="0" borderId="20" xfId="0" applyFont="1" applyBorder="1" applyAlignment="1">
      <alignment vertical="center" wrapText="1"/>
    </xf>
    <xf numFmtId="0" fontId="23" fillId="5" borderId="20" xfId="0" applyFont="1" applyFill="1" applyBorder="1" applyAlignment="1">
      <alignment vertical="center" wrapText="1"/>
    </xf>
    <xf numFmtId="0" fontId="23" fillId="5" borderId="21" xfId="0" applyFont="1" applyFill="1" applyBorder="1" applyAlignment="1">
      <alignment vertical="center" wrapText="1"/>
    </xf>
    <xf numFmtId="0" fontId="24" fillId="0" borderId="20" xfId="0" applyFont="1" applyBorder="1" applyAlignment="1">
      <alignment vertical="center"/>
    </xf>
    <xf numFmtId="0" fontId="23" fillId="0" borderId="20" xfId="0" applyFont="1" applyBorder="1" applyAlignment="1">
      <alignment vertical="center"/>
    </xf>
    <xf numFmtId="0" fontId="23" fillId="0" borderId="21" xfId="0" applyFont="1" applyBorder="1" applyAlignment="1">
      <alignment vertical="center"/>
    </xf>
    <xf numFmtId="0" fontId="0" fillId="0" borderId="12" xfId="0" applyBorder="1" applyAlignment="1">
      <alignment horizontal="center" vertical="center"/>
    </xf>
    <xf numFmtId="0" fontId="23" fillId="0" borderId="22" xfId="0" applyFont="1" applyBorder="1" applyAlignment="1">
      <alignment vertical="center"/>
    </xf>
    <xf numFmtId="0" fontId="24" fillId="0" borderId="22" xfId="0" applyFont="1" applyBorder="1" applyAlignment="1">
      <alignment vertical="center"/>
    </xf>
    <xf numFmtId="0" fontId="23" fillId="0" borderId="23" xfId="0" applyFont="1" applyBorder="1" applyAlignment="1">
      <alignment vertical="center"/>
    </xf>
    <xf numFmtId="0" fontId="10" fillId="0" borderId="3" xfId="0" applyFont="1" applyBorder="1" applyAlignment="1">
      <alignment horizontal="center" vertical="center"/>
    </xf>
    <xf numFmtId="0" fontId="10" fillId="0" borderId="3" xfId="4" applyFont="1" applyBorder="1" applyAlignment="1">
      <alignment horizontal="center" vertical="center"/>
    </xf>
    <xf numFmtId="0" fontId="10" fillId="0" borderId="3" xfId="4" applyFont="1" applyFill="1" applyBorder="1" applyAlignment="1">
      <alignment horizontal="center" vertical="center"/>
    </xf>
    <xf numFmtId="0" fontId="18" fillId="0" borderId="4" xfId="0" applyFont="1" applyBorder="1" applyAlignment="1">
      <alignment horizontal="left" vertical="center" wrapText="1"/>
    </xf>
    <xf numFmtId="10" fontId="10" fillId="0" borderId="3" xfId="4" applyNumberFormat="1" applyFont="1" applyBorder="1" applyAlignment="1">
      <alignment horizontal="center" vertical="center"/>
    </xf>
    <xf numFmtId="0" fontId="18" fillId="0" borderId="0" xfId="0" applyFont="1" applyAlignment="1">
      <alignment horizontal="left" vertical="center"/>
    </xf>
    <xf numFmtId="0" fontId="18" fillId="0" borderId="3" xfId="0" applyFont="1" applyBorder="1" applyAlignment="1">
      <alignment horizontal="left" vertical="center" wrapText="1"/>
    </xf>
    <xf numFmtId="0" fontId="26" fillId="0" borderId="3" xfId="0" applyFont="1" applyFill="1" applyBorder="1" applyAlignment="1">
      <alignment horizontal="left" vertical="center" wrapText="1"/>
    </xf>
    <xf numFmtId="0" fontId="18" fillId="0" borderId="3" xfId="4" applyFont="1" applyBorder="1" applyAlignment="1">
      <alignment horizontal="center" vertical="center" wrapText="1"/>
    </xf>
    <xf numFmtId="0" fontId="18" fillId="0" borderId="12" xfId="4" applyFont="1" applyBorder="1" applyAlignment="1">
      <alignment horizontal="center" vertical="center"/>
    </xf>
    <xf numFmtId="0" fontId="18" fillId="0" borderId="0" xfId="0" applyFont="1" applyBorder="1" applyAlignment="1">
      <alignment vertical="center"/>
    </xf>
    <xf numFmtId="0" fontId="18" fillId="0" borderId="2" xfId="0" applyFont="1" applyBorder="1" applyAlignment="1">
      <alignment horizontal="center" vertical="center"/>
    </xf>
    <xf numFmtId="10" fontId="18" fillId="0" borderId="3" xfId="0" applyNumberFormat="1" applyFont="1" applyBorder="1" applyAlignment="1">
      <alignment horizontal="center" vertical="center"/>
    </xf>
    <xf numFmtId="10" fontId="18" fillId="0" borderId="3" xfId="4" applyNumberFormat="1" applyFont="1" applyBorder="1" applyAlignment="1">
      <alignment horizontal="center" vertical="center"/>
    </xf>
    <xf numFmtId="0" fontId="12" fillId="0" borderId="0" xfId="0" applyFont="1" applyAlignment="1">
      <alignment horizontal="left"/>
    </xf>
    <xf numFmtId="0" fontId="1" fillId="0" borderId="3" xfId="0" applyFont="1" applyFill="1" applyBorder="1" applyAlignment="1">
      <alignment horizontal="center"/>
    </xf>
    <xf numFmtId="0" fontId="0" fillId="0" borderId="3" xfId="0" applyFont="1" applyFill="1" applyBorder="1"/>
    <xf numFmtId="0" fontId="0" fillId="0" borderId="6" xfId="0" applyFill="1" applyBorder="1" applyAlignment="1">
      <alignment horizontal="center"/>
    </xf>
    <xf numFmtId="0" fontId="18" fillId="0" borderId="3" xfId="4" applyFont="1" applyBorder="1" applyAlignment="1">
      <alignment horizontal="center" vertical="center"/>
    </xf>
    <xf numFmtId="0" fontId="0" fillId="0" borderId="0" xfId="0" applyFont="1" applyAlignment="1">
      <alignment horizontal="center"/>
    </xf>
    <xf numFmtId="0" fontId="0" fillId="0" borderId="0" xfId="0" applyAlignment="1">
      <alignment horizontal="center"/>
    </xf>
    <xf numFmtId="0" fontId="0" fillId="0" borderId="0" xfId="0" applyFont="1" applyAlignment="1">
      <alignment horizontal="left" vertical="top" wrapText="1"/>
    </xf>
    <xf numFmtId="0" fontId="0" fillId="0" borderId="0" xfId="0" applyAlignment="1">
      <alignment horizontal="left" vertical="top" wrapText="1"/>
    </xf>
    <xf numFmtId="0" fontId="0" fillId="0" borderId="0" xfId="0" applyFont="1" applyAlignment="1">
      <alignment horizontal="center" vertical="top"/>
    </xf>
    <xf numFmtId="0" fontId="0" fillId="0" borderId="0" xfId="0" applyAlignment="1">
      <alignment horizontal="center" vertical="top"/>
    </xf>
    <xf numFmtId="0" fontId="25" fillId="0" borderId="8" xfId="0" applyFont="1" applyBorder="1" applyAlignment="1">
      <alignment horizontal="center" vertical="center"/>
    </xf>
    <xf numFmtId="0" fontId="18" fillId="0" borderId="12" xfId="0" applyFont="1" applyBorder="1" applyAlignment="1">
      <alignment horizontal="center" vertical="center" wrapText="1"/>
    </xf>
    <xf numFmtId="0" fontId="18" fillId="0" borderId="14" xfId="0" applyFont="1" applyBorder="1" applyAlignment="1">
      <alignment horizontal="center" vertical="center" wrapText="1"/>
    </xf>
    <xf numFmtId="0" fontId="18" fillId="0" borderId="2" xfId="0" applyFont="1" applyBorder="1" applyAlignment="1">
      <alignment horizontal="center" vertical="center" wrapText="1"/>
    </xf>
    <xf numFmtId="0" fontId="18" fillId="0" borderId="12" xfId="0" applyFont="1" applyBorder="1" applyAlignment="1">
      <alignment horizontal="center" vertical="center"/>
    </xf>
    <xf numFmtId="0" fontId="18" fillId="0" borderId="14" xfId="0" applyFont="1" applyBorder="1" applyAlignment="1">
      <alignment horizontal="center" vertical="center"/>
    </xf>
    <xf numFmtId="0" fontId="18" fillId="0" borderId="2" xfId="0" applyFont="1" applyBorder="1" applyAlignment="1">
      <alignment horizontal="center" vertical="center"/>
    </xf>
    <xf numFmtId="0" fontId="10" fillId="0" borderId="8" xfId="0" applyFont="1" applyBorder="1" applyAlignment="1">
      <alignment horizontal="center" vertical="center"/>
    </xf>
    <xf numFmtId="0" fontId="0" fillId="0" borderId="3" xfId="0" applyFont="1" applyBorder="1" applyAlignment="1">
      <alignment horizontal="left" vertical="top" wrapText="1"/>
    </xf>
    <xf numFmtId="0" fontId="0" fillId="0" borderId="3" xfId="0" applyBorder="1" applyAlignment="1">
      <alignment horizontal="left" vertical="top" wrapText="1"/>
    </xf>
    <xf numFmtId="0" fontId="10" fillId="0" borderId="0" xfId="0" applyFont="1" applyBorder="1" applyAlignment="1">
      <alignment horizontal="center" vertical="center"/>
    </xf>
    <xf numFmtId="0" fontId="0" fillId="0" borderId="16" xfId="0" applyFont="1" applyBorder="1" applyAlignment="1" applyProtection="1">
      <alignment horizontal="left" vertical="top" wrapText="1"/>
    </xf>
    <xf numFmtId="0" fontId="0" fillId="0" borderId="16" xfId="0" applyBorder="1" applyAlignment="1" applyProtection="1">
      <alignment horizontal="left" vertical="top" wrapText="1"/>
    </xf>
    <xf numFmtId="0" fontId="19" fillId="0" borderId="8" xfId="0" applyFont="1" applyBorder="1" applyAlignment="1">
      <alignment horizontal="center" vertical="center"/>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7" xfId="0" applyFont="1" applyBorder="1" applyAlignment="1">
      <alignment horizontal="center" vertical="top"/>
    </xf>
    <xf numFmtId="0" fontId="0" fillId="0" borderId="8" xfId="0" applyFont="1" applyBorder="1" applyAlignment="1">
      <alignment horizontal="center" vertical="top"/>
    </xf>
    <xf numFmtId="0" fontId="12" fillId="0" borderId="12" xfId="0" applyFont="1" applyBorder="1" applyAlignment="1">
      <alignment horizontal="center" vertical="center"/>
    </xf>
    <xf numFmtId="0" fontId="12" fillId="0" borderId="14" xfId="0" applyFont="1" applyBorder="1" applyAlignment="1">
      <alignment horizontal="center" vertical="center"/>
    </xf>
    <xf numFmtId="0" fontId="12" fillId="0" borderId="2" xfId="0" applyFont="1" applyBorder="1" applyAlignment="1">
      <alignment horizontal="center" vertical="center"/>
    </xf>
    <xf numFmtId="0" fontId="17" fillId="0" borderId="3" xfId="0" applyFont="1" applyBorder="1" applyAlignment="1">
      <alignment horizontal="center" vertical="center"/>
    </xf>
    <xf numFmtId="0" fontId="14" fillId="0" borderId="3" xfId="0" applyFont="1" applyBorder="1" applyAlignment="1">
      <alignment horizontal="center" vertical="center"/>
    </xf>
    <xf numFmtId="0" fontId="16" fillId="0" borderId="3" xfId="0" applyFont="1" applyBorder="1" applyAlignment="1">
      <alignment horizontal="center" vertical="center"/>
    </xf>
    <xf numFmtId="176" fontId="16" fillId="0" borderId="3" xfId="0" applyNumberFormat="1"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0" fillId="0" borderId="1" xfId="0" applyFont="1" applyBorder="1" applyAlignment="1">
      <alignment horizontal="center"/>
    </xf>
    <xf numFmtId="0" fontId="0" fillId="0" borderId="0" xfId="0" applyFont="1" applyAlignment="1">
      <alignment horizontal="center" wrapText="1"/>
    </xf>
  </cellXfs>
  <cellStyles count="6">
    <cellStyle name="百分比" xfId="1" builtinId="5"/>
    <cellStyle name="百分比 2" xfId="2"/>
    <cellStyle name="常规" xfId="0" builtinId="0"/>
    <cellStyle name="常规 2" xfId="4"/>
    <cellStyle name="常规 3" xfId="5"/>
    <cellStyle name="计算" xfId="3" builtinId="2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www.cn-nyw.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selection activeCell="A10" sqref="A10:H10"/>
    </sheetView>
  </sheetViews>
  <sheetFormatPr defaultColWidth="9" defaultRowHeight="14"/>
  <sheetData>
    <row r="1" spans="1:8">
      <c r="A1" s="126" t="s">
        <v>0</v>
      </c>
      <c r="B1" s="127"/>
      <c r="C1" s="127"/>
      <c r="D1" s="127"/>
      <c r="E1" s="127"/>
      <c r="F1" s="127"/>
      <c r="G1" s="127"/>
      <c r="H1" s="127"/>
    </row>
    <row r="2" spans="1:8" ht="133.5" customHeight="1">
      <c r="A2" s="128" t="s">
        <v>1</v>
      </c>
      <c r="B2" s="129"/>
      <c r="C2" s="129"/>
      <c r="D2" s="129"/>
      <c r="E2" s="129"/>
      <c r="F2" s="129"/>
      <c r="G2" s="129"/>
      <c r="H2" s="129"/>
    </row>
    <row r="3" spans="1:8" ht="23.25" customHeight="1">
      <c r="A3" s="130" t="s">
        <v>2</v>
      </c>
      <c r="B3" s="131"/>
      <c r="C3" s="131"/>
      <c r="D3" s="131"/>
      <c r="E3" s="131"/>
      <c r="F3" s="131"/>
      <c r="G3" s="131"/>
      <c r="H3" s="131"/>
    </row>
    <row r="4" spans="1:8" ht="78.75" customHeight="1">
      <c r="A4" s="128" t="s">
        <v>3</v>
      </c>
      <c r="B4" s="129"/>
      <c r="C4" s="129"/>
      <c r="D4" s="129"/>
      <c r="E4" s="129"/>
      <c r="F4" s="129"/>
      <c r="G4" s="129"/>
      <c r="H4" s="129"/>
    </row>
    <row r="5" spans="1:8" ht="73.5" customHeight="1">
      <c r="A5" s="128" t="s">
        <v>4</v>
      </c>
      <c r="B5" s="128"/>
      <c r="C5" s="128"/>
      <c r="D5" s="128"/>
      <c r="E5" s="128"/>
      <c r="F5" s="128"/>
      <c r="G5" s="128"/>
      <c r="H5" s="128"/>
    </row>
    <row r="6" spans="1:8" ht="77.25" customHeight="1">
      <c r="A6" s="128" t="s">
        <v>5</v>
      </c>
      <c r="B6" s="128"/>
      <c r="C6" s="128"/>
      <c r="D6" s="128"/>
      <c r="E6" s="128"/>
      <c r="F6" s="128"/>
      <c r="G6" s="128"/>
      <c r="H6" s="128"/>
    </row>
    <row r="7" spans="1:8">
      <c r="A7" s="126" t="s">
        <v>6</v>
      </c>
      <c r="B7" s="127"/>
      <c r="C7" s="127"/>
      <c r="D7" s="127"/>
      <c r="E7" s="127"/>
      <c r="F7" s="127"/>
      <c r="G7" s="127"/>
      <c r="H7" s="127"/>
    </row>
    <row r="8" spans="1:8" ht="72" customHeight="1">
      <c r="A8" s="128" t="s">
        <v>7</v>
      </c>
      <c r="B8" s="129"/>
      <c r="C8" s="129"/>
      <c r="D8" s="129"/>
      <c r="E8" s="129"/>
      <c r="F8" s="129"/>
      <c r="G8" s="129"/>
      <c r="H8" s="129"/>
    </row>
    <row r="9" spans="1:8" ht="84.75" customHeight="1">
      <c r="A9" s="128" t="s">
        <v>8</v>
      </c>
      <c r="B9" s="129"/>
      <c r="C9" s="129"/>
      <c r="D9" s="129"/>
      <c r="E9" s="129"/>
      <c r="F9" s="129"/>
      <c r="G9" s="129"/>
      <c r="H9" s="129"/>
    </row>
    <row r="10" spans="1:8" ht="63.75" customHeight="1">
      <c r="A10" s="128" t="s">
        <v>9</v>
      </c>
      <c r="B10" s="129"/>
      <c r="C10" s="129"/>
      <c r="D10" s="129"/>
      <c r="E10" s="129"/>
      <c r="F10" s="129"/>
      <c r="G10" s="129"/>
      <c r="H10" s="129"/>
    </row>
    <row r="11" spans="1:8">
      <c r="A11" s="130" t="s">
        <v>10</v>
      </c>
      <c r="B11" s="131"/>
      <c r="C11" s="131"/>
      <c r="D11" s="131"/>
      <c r="E11" s="131"/>
      <c r="F11" s="131"/>
      <c r="G11" s="131"/>
      <c r="H11" s="131"/>
    </row>
    <row r="12" spans="1:8" ht="158.25" customHeight="1">
      <c r="A12" s="128" t="s">
        <v>11</v>
      </c>
      <c r="B12" s="129"/>
      <c r="C12" s="129"/>
      <c r="D12" s="129"/>
      <c r="E12" s="129"/>
      <c r="F12" s="129"/>
      <c r="G12" s="129"/>
      <c r="H12" s="129"/>
    </row>
  </sheetData>
  <mergeCells count="12">
    <mergeCell ref="A11:H11"/>
    <mergeCell ref="A12:H12"/>
    <mergeCell ref="A6:H6"/>
    <mergeCell ref="A7:H7"/>
    <mergeCell ref="A8:H8"/>
    <mergeCell ref="A9:H9"/>
    <mergeCell ref="A10:H10"/>
    <mergeCell ref="A1:H1"/>
    <mergeCell ref="A2:H2"/>
    <mergeCell ref="A3:H3"/>
    <mergeCell ref="A4:H4"/>
    <mergeCell ref="A5:H5"/>
  </mergeCells>
  <phoneticPr fontId="30" type="noConversion"/>
  <pageMargins left="0.69930555555555596" right="0.69930555555555596"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0"/>
  <sheetViews>
    <sheetView workbookViewId="0">
      <selection activeCell="B23" sqref="B23"/>
    </sheetView>
  </sheetViews>
  <sheetFormatPr defaultColWidth="9" defaultRowHeight="14"/>
  <cols>
    <col min="2" max="2" width="63.6328125" customWidth="1"/>
    <col min="3" max="3" width="22.6328125" customWidth="1"/>
    <col min="4" max="4" width="21.7265625" customWidth="1"/>
    <col min="5" max="5" width="13.90625" customWidth="1"/>
    <col min="6" max="6" width="14.6328125" customWidth="1"/>
    <col min="7" max="7" width="21.7265625" customWidth="1"/>
  </cols>
  <sheetData>
    <row r="1" spans="1:17">
      <c r="A1" s="38"/>
    </row>
    <row r="2" spans="1:17" ht="20">
      <c r="A2" s="139" t="s">
        <v>293</v>
      </c>
      <c r="B2" s="139"/>
      <c r="C2" s="139"/>
      <c r="D2" s="139"/>
      <c r="E2" s="139"/>
      <c r="F2" s="139"/>
      <c r="G2" s="139"/>
    </row>
    <row r="3" spans="1:17" ht="15">
      <c r="A3" s="39" t="s">
        <v>36</v>
      </c>
      <c r="B3" s="39" t="s">
        <v>294</v>
      </c>
      <c r="C3" s="39" t="s">
        <v>295</v>
      </c>
      <c r="D3" s="39" t="s">
        <v>296</v>
      </c>
      <c r="E3" s="39" t="s">
        <v>297</v>
      </c>
      <c r="F3" s="39" t="s">
        <v>185</v>
      </c>
      <c r="G3" s="39" t="s">
        <v>298</v>
      </c>
    </row>
    <row r="4" spans="1:17">
      <c r="A4" s="41">
        <v>1</v>
      </c>
      <c r="B4" s="2" t="s">
        <v>299</v>
      </c>
      <c r="C4" s="2" t="s">
        <v>284</v>
      </c>
      <c r="D4" s="3">
        <v>35042</v>
      </c>
      <c r="E4" s="3">
        <v>27.9</v>
      </c>
      <c r="F4" s="42">
        <v>97.767179999999996</v>
      </c>
      <c r="G4" s="2" t="s">
        <v>189</v>
      </c>
      <c r="H4" s="44"/>
      <c r="J4" s="44"/>
      <c r="L4" s="44"/>
      <c r="M4" s="44"/>
      <c r="Q4" s="44"/>
    </row>
    <row r="5" spans="1:17">
      <c r="A5" s="41">
        <v>2</v>
      </c>
      <c r="B5" s="2" t="s">
        <v>300</v>
      </c>
      <c r="C5" s="2" t="s">
        <v>286</v>
      </c>
      <c r="D5" s="3">
        <v>36407</v>
      </c>
      <c r="E5" s="3">
        <v>22.8</v>
      </c>
      <c r="F5" s="42">
        <v>83.007959999999997</v>
      </c>
      <c r="G5" s="2" t="s">
        <v>188</v>
      </c>
      <c r="H5" s="44"/>
      <c r="J5" s="44"/>
      <c r="L5" s="44"/>
      <c r="M5" s="44"/>
      <c r="Q5" s="44"/>
    </row>
    <row r="6" spans="1:17">
      <c r="A6" s="41">
        <v>3</v>
      </c>
      <c r="B6" s="2" t="s">
        <v>301</v>
      </c>
      <c r="C6" s="2" t="s">
        <v>284</v>
      </c>
      <c r="D6" s="3">
        <v>10725</v>
      </c>
      <c r="E6" s="3">
        <v>75.900000000000006</v>
      </c>
      <c r="F6" s="42">
        <v>81.402749999999997</v>
      </c>
      <c r="G6" s="2" t="s">
        <v>193</v>
      </c>
      <c r="H6" s="44"/>
      <c r="J6" s="44"/>
      <c r="L6" s="44"/>
      <c r="M6" s="44"/>
      <c r="Q6" s="44"/>
    </row>
    <row r="7" spans="1:17">
      <c r="A7" s="41">
        <v>4</v>
      </c>
      <c r="B7" s="2" t="s">
        <v>302</v>
      </c>
      <c r="C7" s="2" t="s">
        <v>284</v>
      </c>
      <c r="D7" s="3">
        <v>27183</v>
      </c>
      <c r="E7" s="3">
        <v>29.9</v>
      </c>
      <c r="F7" s="42">
        <v>81.277169999999998</v>
      </c>
      <c r="G7" s="2" t="s">
        <v>195</v>
      </c>
      <c r="H7" s="44"/>
      <c r="J7" s="44"/>
      <c r="L7" s="44"/>
      <c r="M7" s="44"/>
      <c r="Q7" s="44"/>
    </row>
    <row r="8" spans="1:17">
      <c r="A8" s="41">
        <v>5</v>
      </c>
      <c r="B8" s="2" t="s">
        <v>303</v>
      </c>
      <c r="C8" s="2" t="s">
        <v>285</v>
      </c>
      <c r="D8" s="3">
        <v>23838</v>
      </c>
      <c r="E8" s="3">
        <v>29.9</v>
      </c>
      <c r="F8" s="42">
        <v>71.275620000000004</v>
      </c>
      <c r="G8" s="2" t="s">
        <v>186</v>
      </c>
      <c r="H8" s="44"/>
      <c r="J8" s="44"/>
      <c r="L8" s="44"/>
      <c r="M8" s="44"/>
      <c r="Q8" s="44"/>
    </row>
    <row r="9" spans="1:17">
      <c r="A9" s="41">
        <v>6</v>
      </c>
      <c r="B9" s="2" t="s">
        <v>304</v>
      </c>
      <c r="C9" s="2" t="s">
        <v>284</v>
      </c>
      <c r="D9" s="3">
        <v>20185</v>
      </c>
      <c r="E9" s="3">
        <v>33</v>
      </c>
      <c r="F9" s="42">
        <v>66.610500000000002</v>
      </c>
      <c r="G9" s="2" t="s">
        <v>201</v>
      </c>
      <c r="H9" s="44"/>
      <c r="J9" s="44"/>
      <c r="L9" s="44"/>
      <c r="M9" s="44"/>
      <c r="Q9" s="44"/>
    </row>
    <row r="10" spans="1:17">
      <c r="A10" s="41">
        <v>7</v>
      </c>
      <c r="B10" s="2" t="s">
        <v>305</v>
      </c>
      <c r="C10" s="2" t="s">
        <v>284</v>
      </c>
      <c r="D10" s="3">
        <v>20233</v>
      </c>
      <c r="E10" s="3">
        <v>29.9</v>
      </c>
      <c r="F10" s="42">
        <v>60.496670000000002</v>
      </c>
      <c r="G10" s="2" t="s">
        <v>306</v>
      </c>
      <c r="H10" s="44"/>
      <c r="J10" s="44"/>
      <c r="L10" s="44"/>
      <c r="M10" s="44"/>
      <c r="Q10" s="44"/>
    </row>
    <row r="11" spans="1:17">
      <c r="A11" s="41">
        <v>8</v>
      </c>
      <c r="B11" s="2" t="s">
        <v>307</v>
      </c>
      <c r="C11" s="2" t="s">
        <v>308</v>
      </c>
      <c r="D11" s="3">
        <v>7256</v>
      </c>
      <c r="E11" s="3">
        <v>69</v>
      </c>
      <c r="F11" s="42">
        <v>50.066400000000002</v>
      </c>
      <c r="G11" s="2" t="s">
        <v>194</v>
      </c>
      <c r="H11" s="44"/>
      <c r="J11" s="44"/>
      <c r="L11" s="44"/>
      <c r="M11" s="44"/>
      <c r="Q11" s="44"/>
    </row>
    <row r="12" spans="1:17">
      <c r="A12" s="41">
        <v>9</v>
      </c>
      <c r="B12" s="2" t="s">
        <v>309</v>
      </c>
      <c r="C12" s="2" t="s">
        <v>286</v>
      </c>
      <c r="D12" s="3">
        <v>25197</v>
      </c>
      <c r="E12" s="3">
        <v>19.8</v>
      </c>
      <c r="F12" s="42">
        <v>49.890059999999998</v>
      </c>
      <c r="G12" s="2" t="s">
        <v>191</v>
      </c>
      <c r="H12" s="44"/>
      <c r="J12" s="44"/>
      <c r="L12" s="44"/>
      <c r="M12" s="44"/>
      <c r="Q12" s="44"/>
    </row>
    <row r="13" spans="1:17">
      <c r="A13" s="41">
        <v>10</v>
      </c>
      <c r="B13" s="2" t="s">
        <v>310</v>
      </c>
      <c r="C13" s="43" t="s">
        <v>284</v>
      </c>
      <c r="D13" s="3">
        <v>12229</v>
      </c>
      <c r="E13" s="3">
        <v>39.799999999999997</v>
      </c>
      <c r="F13" s="42">
        <v>48.671419999999998</v>
      </c>
      <c r="G13" s="2" t="s">
        <v>199</v>
      </c>
      <c r="H13" s="44"/>
      <c r="J13" s="44"/>
      <c r="L13" s="44"/>
      <c r="M13" s="44"/>
      <c r="Q13" s="44"/>
    </row>
    <row r="14" spans="1:17">
      <c r="A14" s="41">
        <v>11</v>
      </c>
      <c r="B14" s="2" t="s">
        <v>311</v>
      </c>
      <c r="C14" s="2" t="s">
        <v>284</v>
      </c>
      <c r="D14" s="3">
        <v>27872</v>
      </c>
      <c r="E14" s="3">
        <v>16.5</v>
      </c>
      <c r="F14" s="42">
        <v>45.988799999999998</v>
      </c>
      <c r="G14" s="2" t="s">
        <v>306</v>
      </c>
      <c r="H14" s="44"/>
      <c r="J14" s="44"/>
      <c r="L14" s="44"/>
      <c r="M14" s="44"/>
      <c r="Q14" s="44"/>
    </row>
    <row r="15" spans="1:17">
      <c r="A15" s="41">
        <v>12</v>
      </c>
      <c r="B15" s="2" t="s">
        <v>312</v>
      </c>
      <c r="C15" s="2" t="s">
        <v>284</v>
      </c>
      <c r="D15" s="3">
        <v>12827</v>
      </c>
      <c r="E15" s="3">
        <v>34.799999999999997</v>
      </c>
      <c r="F15" s="42">
        <v>44.63796</v>
      </c>
      <c r="G15" s="2" t="s">
        <v>197</v>
      </c>
      <c r="H15" s="44"/>
      <c r="J15" s="44"/>
      <c r="L15" s="44"/>
      <c r="M15" s="44"/>
      <c r="Q15" s="44"/>
    </row>
    <row r="16" spans="1:17">
      <c r="A16" s="41">
        <v>13</v>
      </c>
      <c r="B16" s="2" t="s">
        <v>313</v>
      </c>
      <c r="C16" s="2" t="s">
        <v>284</v>
      </c>
      <c r="D16" s="3">
        <v>16760</v>
      </c>
      <c r="E16" s="3">
        <v>26.3</v>
      </c>
      <c r="F16" s="42">
        <v>44.078800000000001</v>
      </c>
      <c r="G16" s="2" t="s">
        <v>203</v>
      </c>
      <c r="H16" s="44"/>
      <c r="J16" s="44"/>
      <c r="L16" s="44"/>
      <c r="M16" s="44"/>
      <c r="Q16" s="44"/>
    </row>
    <row r="17" spans="1:17">
      <c r="A17" s="41">
        <v>14</v>
      </c>
      <c r="B17" s="2" t="s">
        <v>314</v>
      </c>
      <c r="C17" s="2" t="s">
        <v>284</v>
      </c>
      <c r="D17" s="3">
        <v>29778</v>
      </c>
      <c r="E17" s="3">
        <v>14.8</v>
      </c>
      <c r="F17" s="42">
        <v>44.071440000000003</v>
      </c>
      <c r="G17" s="2" t="s">
        <v>306</v>
      </c>
      <c r="H17" s="44"/>
      <c r="J17" s="44"/>
      <c r="L17" s="44"/>
      <c r="M17" s="44"/>
      <c r="Q17" s="44"/>
    </row>
    <row r="18" spans="1:17">
      <c r="A18" s="41">
        <v>15</v>
      </c>
      <c r="B18" s="2" t="s">
        <v>315</v>
      </c>
      <c r="C18" s="2" t="s">
        <v>284</v>
      </c>
      <c r="D18" s="3">
        <v>23350</v>
      </c>
      <c r="E18" s="3">
        <v>18.8</v>
      </c>
      <c r="F18" s="42">
        <v>43.898000000000003</v>
      </c>
      <c r="G18" s="2" t="s">
        <v>202</v>
      </c>
      <c r="H18" s="44"/>
      <c r="J18" s="44"/>
      <c r="L18" s="44"/>
      <c r="M18" s="44"/>
      <c r="Q18" s="44"/>
    </row>
    <row r="19" spans="1:17">
      <c r="A19" s="41">
        <v>16</v>
      </c>
      <c r="B19" s="2" t="s">
        <v>316</v>
      </c>
      <c r="C19" s="2" t="s">
        <v>284</v>
      </c>
      <c r="D19" s="3">
        <v>17096</v>
      </c>
      <c r="E19" s="3">
        <v>25.15</v>
      </c>
      <c r="F19" s="42">
        <v>42.99644</v>
      </c>
      <c r="G19" s="2" t="s">
        <v>198</v>
      </c>
      <c r="H19" s="44"/>
      <c r="J19" s="44"/>
      <c r="L19" s="44"/>
      <c r="M19" s="44"/>
      <c r="Q19" s="44"/>
    </row>
    <row r="20" spans="1:17">
      <c r="A20" s="41">
        <v>17</v>
      </c>
      <c r="B20" s="2" t="s">
        <v>317</v>
      </c>
      <c r="C20" s="45" t="s">
        <v>284</v>
      </c>
      <c r="D20" s="3">
        <v>12337</v>
      </c>
      <c r="E20" s="3">
        <v>32.9</v>
      </c>
      <c r="F20" s="42">
        <v>40.588729999999998</v>
      </c>
      <c r="G20" s="2" t="s">
        <v>306</v>
      </c>
      <c r="H20" s="44"/>
      <c r="J20" s="44"/>
      <c r="L20" s="44"/>
      <c r="M20" s="44"/>
      <c r="Q20" s="44"/>
    </row>
    <row r="21" spans="1:17">
      <c r="A21" s="41">
        <v>18</v>
      </c>
      <c r="B21" s="2" t="s">
        <v>318</v>
      </c>
      <c r="C21" s="2" t="s">
        <v>285</v>
      </c>
      <c r="D21" s="3">
        <v>11931</v>
      </c>
      <c r="E21" s="3">
        <v>29.9</v>
      </c>
      <c r="F21" s="42">
        <v>35.673690000000001</v>
      </c>
      <c r="G21" s="2" t="s">
        <v>186</v>
      </c>
      <c r="H21" s="44"/>
      <c r="J21" s="44"/>
      <c r="L21" s="44"/>
      <c r="M21" s="44"/>
      <c r="Q21" s="44"/>
    </row>
    <row r="22" spans="1:17">
      <c r="A22" s="46">
        <v>19</v>
      </c>
      <c r="B22" s="3" t="s">
        <v>319</v>
      </c>
      <c r="C22" s="3" t="s">
        <v>284</v>
      </c>
      <c r="D22" s="3">
        <v>11350</v>
      </c>
      <c r="E22" s="3">
        <v>26.9</v>
      </c>
      <c r="F22" s="3">
        <v>30.531500000000001</v>
      </c>
      <c r="G22" s="3" t="s">
        <v>306</v>
      </c>
    </row>
    <row r="23" spans="1:17">
      <c r="A23" s="3">
        <v>20</v>
      </c>
      <c r="B23" s="3" t="s">
        <v>320</v>
      </c>
      <c r="C23" s="3" t="s">
        <v>285</v>
      </c>
      <c r="D23" s="3">
        <v>21881</v>
      </c>
      <c r="E23" s="3">
        <v>13.9</v>
      </c>
      <c r="F23" s="3">
        <v>30.41459</v>
      </c>
      <c r="G23" s="3" t="s">
        <v>321</v>
      </c>
    </row>
    <row r="28" spans="1:17">
      <c r="C28" s="38"/>
    </row>
    <row r="30" spans="1:17" ht="14.5">
      <c r="B30" s="47"/>
    </row>
  </sheetData>
  <mergeCells count="1">
    <mergeCell ref="A2:G2"/>
  </mergeCells>
  <phoneticPr fontId="30" type="noConversion"/>
  <pageMargins left="0.69930555555555596" right="0.69930555555555596"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5"/>
  <sheetViews>
    <sheetView workbookViewId="0">
      <selection activeCell="B4" sqref="B4"/>
    </sheetView>
  </sheetViews>
  <sheetFormatPr defaultColWidth="9" defaultRowHeight="14"/>
  <cols>
    <col min="2" max="2" width="65.90625" style="37" customWidth="1"/>
    <col min="3" max="3" width="14.36328125" customWidth="1"/>
    <col min="4" max="5" width="13.90625" customWidth="1"/>
    <col min="6" max="6" width="12.36328125" customWidth="1"/>
    <col min="7" max="7" width="25" customWidth="1"/>
  </cols>
  <sheetData>
    <row r="1" spans="1:16">
      <c r="A1" s="38"/>
    </row>
    <row r="2" spans="1:16" ht="20">
      <c r="A2" s="139" t="s">
        <v>322</v>
      </c>
      <c r="B2" s="139"/>
      <c r="C2" s="139"/>
      <c r="D2" s="139"/>
      <c r="E2" s="139"/>
      <c r="F2" s="139"/>
      <c r="G2" s="139"/>
    </row>
    <row r="3" spans="1:16" ht="15">
      <c r="A3" s="39" t="s">
        <v>36</v>
      </c>
      <c r="B3" s="39" t="s">
        <v>294</v>
      </c>
      <c r="C3" s="40" t="s">
        <v>295</v>
      </c>
      <c r="D3" s="39" t="s">
        <v>296</v>
      </c>
      <c r="E3" s="39" t="s">
        <v>297</v>
      </c>
      <c r="F3" s="39" t="s">
        <v>185</v>
      </c>
      <c r="G3" s="39" t="s">
        <v>298</v>
      </c>
    </row>
    <row r="4" spans="1:16">
      <c r="A4" s="41">
        <v>1</v>
      </c>
      <c r="B4" s="2" t="s">
        <v>323</v>
      </c>
      <c r="C4" s="2" t="s">
        <v>284</v>
      </c>
      <c r="D4" s="3">
        <v>2952</v>
      </c>
      <c r="E4" s="3">
        <v>89</v>
      </c>
      <c r="F4" s="42">
        <v>26.2728</v>
      </c>
      <c r="G4" s="2" t="s">
        <v>216</v>
      </c>
      <c r="I4" s="44"/>
      <c r="K4" s="44"/>
      <c r="L4" s="44"/>
      <c r="P4" s="44"/>
    </row>
    <row r="5" spans="1:16">
      <c r="A5" s="41">
        <v>2</v>
      </c>
      <c r="B5" s="2" t="s">
        <v>324</v>
      </c>
      <c r="C5" s="2" t="s">
        <v>286</v>
      </c>
      <c r="D5" s="3">
        <v>9043</v>
      </c>
      <c r="E5" s="3">
        <v>26.8</v>
      </c>
      <c r="F5" s="42">
        <v>24.235240000000001</v>
      </c>
      <c r="G5" s="2" t="s">
        <v>213</v>
      </c>
      <c r="K5" s="44"/>
      <c r="L5" s="44"/>
      <c r="P5" s="44"/>
    </row>
    <row r="6" spans="1:16">
      <c r="A6" s="41">
        <v>3</v>
      </c>
      <c r="B6" s="2" t="s">
        <v>325</v>
      </c>
      <c r="C6" s="2" t="s">
        <v>284</v>
      </c>
      <c r="D6" s="3">
        <v>11320</v>
      </c>
      <c r="E6" s="3">
        <v>19.5</v>
      </c>
      <c r="F6" s="42">
        <v>22.074000000000002</v>
      </c>
      <c r="G6" s="2" t="s">
        <v>227</v>
      </c>
      <c r="K6" s="44"/>
      <c r="L6" s="44"/>
      <c r="P6" s="44"/>
    </row>
    <row r="7" spans="1:16">
      <c r="A7" s="41">
        <v>4</v>
      </c>
      <c r="B7" s="2" t="s">
        <v>326</v>
      </c>
      <c r="C7" s="2" t="s">
        <v>284</v>
      </c>
      <c r="D7" s="3">
        <v>10824</v>
      </c>
      <c r="E7" s="3">
        <v>19.600000000000001</v>
      </c>
      <c r="F7" s="42">
        <v>21.215039999999998</v>
      </c>
      <c r="G7" s="2" t="s">
        <v>226</v>
      </c>
      <c r="K7" s="44"/>
      <c r="L7" s="44"/>
      <c r="P7" s="44"/>
    </row>
    <row r="8" spans="1:16">
      <c r="A8" s="41">
        <v>5</v>
      </c>
      <c r="B8" s="2" t="s">
        <v>327</v>
      </c>
      <c r="C8" s="2" t="s">
        <v>285</v>
      </c>
      <c r="D8" s="3">
        <v>1352</v>
      </c>
      <c r="E8" s="3">
        <v>150</v>
      </c>
      <c r="F8" s="42">
        <v>20.28</v>
      </c>
      <c r="G8" s="2" t="s">
        <v>215</v>
      </c>
      <c r="K8" s="44"/>
      <c r="L8" s="44"/>
      <c r="P8" s="44"/>
    </row>
    <row r="9" spans="1:16">
      <c r="A9" s="41">
        <v>6</v>
      </c>
      <c r="B9" s="2" t="s">
        <v>328</v>
      </c>
      <c r="C9" s="2" t="s">
        <v>284</v>
      </c>
      <c r="D9" s="3">
        <v>1138</v>
      </c>
      <c r="E9" s="3">
        <v>155</v>
      </c>
      <c r="F9" s="42">
        <v>17.638999999999999</v>
      </c>
      <c r="G9" s="2" t="s">
        <v>230</v>
      </c>
      <c r="K9" s="44"/>
      <c r="L9" s="44"/>
      <c r="P9" s="44"/>
    </row>
    <row r="10" spans="1:16">
      <c r="A10" s="41">
        <v>7</v>
      </c>
      <c r="B10" s="3" t="s">
        <v>329</v>
      </c>
      <c r="C10" s="2" t="s">
        <v>285</v>
      </c>
      <c r="D10" s="3">
        <v>7100</v>
      </c>
      <c r="E10" s="3">
        <v>23.8</v>
      </c>
      <c r="F10" s="42">
        <v>16.898</v>
      </c>
      <c r="G10" s="2" t="s">
        <v>330</v>
      </c>
      <c r="K10" s="44"/>
      <c r="L10" s="44"/>
      <c r="P10" s="44"/>
    </row>
    <row r="11" spans="1:16">
      <c r="A11" s="41">
        <v>8</v>
      </c>
      <c r="B11" s="2" t="s">
        <v>331</v>
      </c>
      <c r="C11" s="2" t="s">
        <v>285</v>
      </c>
      <c r="D11" s="3">
        <v>1240</v>
      </c>
      <c r="E11" s="3">
        <v>135</v>
      </c>
      <c r="F11" s="42">
        <v>16.739999999999998</v>
      </c>
      <c r="G11" s="2" t="s">
        <v>332</v>
      </c>
      <c r="K11" s="44"/>
      <c r="L11" s="44"/>
      <c r="P11" s="44"/>
    </row>
    <row r="12" spans="1:16">
      <c r="A12" s="41">
        <v>9</v>
      </c>
      <c r="B12" s="2" t="s">
        <v>333</v>
      </c>
      <c r="C12" s="2" t="s">
        <v>285</v>
      </c>
      <c r="D12" s="3">
        <v>1973</v>
      </c>
      <c r="E12" s="3">
        <v>79.900000000000006</v>
      </c>
      <c r="F12" s="42">
        <v>15.76427</v>
      </c>
      <c r="G12" s="2" t="s">
        <v>219</v>
      </c>
      <c r="K12" s="44"/>
      <c r="L12" s="44"/>
      <c r="P12" s="44"/>
    </row>
    <row r="13" spans="1:16">
      <c r="A13" s="41">
        <v>10</v>
      </c>
      <c r="B13" s="2" t="s">
        <v>334</v>
      </c>
      <c r="C13" s="2" t="s">
        <v>276</v>
      </c>
      <c r="D13" s="3">
        <v>1115</v>
      </c>
      <c r="E13" s="3">
        <v>126</v>
      </c>
      <c r="F13" s="42">
        <v>14.048999999999999</v>
      </c>
      <c r="G13" s="2" t="s">
        <v>229</v>
      </c>
      <c r="K13" s="44"/>
      <c r="L13" s="44"/>
      <c r="P13" s="44"/>
    </row>
    <row r="14" spans="1:16">
      <c r="A14" s="41">
        <v>11</v>
      </c>
      <c r="B14" s="2" t="s">
        <v>335</v>
      </c>
      <c r="C14" s="2" t="s">
        <v>285</v>
      </c>
      <c r="D14" s="3">
        <v>3126</v>
      </c>
      <c r="E14" s="3">
        <v>44.8</v>
      </c>
      <c r="F14" s="42">
        <v>14.004479999999999</v>
      </c>
      <c r="G14" s="2" t="s">
        <v>336</v>
      </c>
      <c r="K14" s="44"/>
      <c r="L14" s="44"/>
      <c r="P14" s="44"/>
    </row>
    <row r="15" spans="1:16">
      <c r="A15" s="41">
        <v>12</v>
      </c>
      <c r="B15" s="2" t="s">
        <v>337</v>
      </c>
      <c r="C15" s="2" t="s">
        <v>286</v>
      </c>
      <c r="D15" s="3">
        <v>6799</v>
      </c>
      <c r="E15" s="3">
        <v>20.5</v>
      </c>
      <c r="F15" s="42">
        <v>13.937950000000001</v>
      </c>
      <c r="G15" s="2" t="s">
        <v>338</v>
      </c>
      <c r="K15" s="44"/>
      <c r="L15" s="44"/>
      <c r="P15" s="44"/>
    </row>
    <row r="16" spans="1:16">
      <c r="A16" s="41">
        <v>13</v>
      </c>
      <c r="B16" s="2" t="s">
        <v>339</v>
      </c>
      <c r="C16" s="2" t="s">
        <v>284</v>
      </c>
      <c r="D16" s="3">
        <v>4716</v>
      </c>
      <c r="E16" s="3">
        <v>29.2</v>
      </c>
      <c r="F16" s="42">
        <v>13.770720000000001</v>
      </c>
      <c r="G16" s="2" t="s">
        <v>340</v>
      </c>
      <c r="K16" s="44"/>
      <c r="L16" s="44"/>
      <c r="P16" s="44"/>
    </row>
    <row r="17" spans="1:16">
      <c r="A17" s="41">
        <v>14</v>
      </c>
      <c r="B17" s="2" t="s">
        <v>341</v>
      </c>
      <c r="C17" s="2" t="s">
        <v>291</v>
      </c>
      <c r="D17" s="3">
        <v>5935</v>
      </c>
      <c r="E17" s="3">
        <v>22.5</v>
      </c>
      <c r="F17" s="42">
        <v>13.35375</v>
      </c>
      <c r="G17" s="2" t="s">
        <v>342</v>
      </c>
      <c r="K17" s="44"/>
      <c r="L17" s="44"/>
      <c r="P17" s="44"/>
    </row>
    <row r="18" spans="1:16">
      <c r="A18" s="41">
        <v>15</v>
      </c>
      <c r="B18" s="2" t="s">
        <v>343</v>
      </c>
      <c r="C18" s="43" t="s">
        <v>291</v>
      </c>
      <c r="D18" s="3">
        <v>4767</v>
      </c>
      <c r="E18" s="3">
        <v>28</v>
      </c>
      <c r="F18" s="42">
        <v>13.3476</v>
      </c>
      <c r="G18" s="2" t="s">
        <v>212</v>
      </c>
      <c r="K18" s="44"/>
      <c r="L18" s="44"/>
      <c r="P18" s="44"/>
    </row>
    <row r="19" spans="1:16">
      <c r="A19" s="41">
        <v>16</v>
      </c>
      <c r="B19" s="2" t="s">
        <v>344</v>
      </c>
      <c r="C19" s="2" t="s">
        <v>284</v>
      </c>
      <c r="D19" s="3">
        <v>3259</v>
      </c>
      <c r="E19" s="3">
        <v>36.799999999999997</v>
      </c>
      <c r="F19" s="42">
        <v>11.993119999999999</v>
      </c>
      <c r="G19" s="2" t="s">
        <v>345</v>
      </c>
      <c r="K19" s="44"/>
      <c r="L19" s="44"/>
      <c r="P19" s="44"/>
    </row>
    <row r="20" spans="1:16">
      <c r="A20" s="41">
        <v>17</v>
      </c>
      <c r="B20" s="2" t="s">
        <v>346</v>
      </c>
      <c r="C20" s="2" t="s">
        <v>286</v>
      </c>
      <c r="D20" s="3">
        <v>374</v>
      </c>
      <c r="E20" s="3">
        <v>320</v>
      </c>
      <c r="F20" s="42">
        <v>11.968</v>
      </c>
      <c r="G20" s="2" t="s">
        <v>225</v>
      </c>
      <c r="K20" s="44"/>
      <c r="L20" s="44"/>
      <c r="P20" s="44"/>
    </row>
    <row r="21" spans="1:16">
      <c r="A21" s="41">
        <v>18</v>
      </c>
      <c r="B21" s="2" t="s">
        <v>347</v>
      </c>
      <c r="C21" s="2" t="s">
        <v>308</v>
      </c>
      <c r="D21" s="3">
        <v>6708</v>
      </c>
      <c r="E21" s="3">
        <v>16.8</v>
      </c>
      <c r="F21" s="42">
        <v>11.269439999999999</v>
      </c>
      <c r="G21" s="2" t="s">
        <v>214</v>
      </c>
      <c r="K21" s="44"/>
      <c r="L21" s="44"/>
      <c r="P21" s="44"/>
    </row>
    <row r="22" spans="1:16">
      <c r="A22" s="41">
        <v>19</v>
      </c>
      <c r="B22" s="3" t="s">
        <v>348</v>
      </c>
      <c r="C22" s="2" t="s">
        <v>286</v>
      </c>
      <c r="D22" s="3">
        <v>4581</v>
      </c>
      <c r="E22" s="3">
        <v>21.8</v>
      </c>
      <c r="F22" s="42">
        <v>9.98658</v>
      </c>
      <c r="G22" s="2" t="s">
        <v>218</v>
      </c>
      <c r="K22" s="44"/>
      <c r="L22" s="44"/>
      <c r="P22" s="44"/>
    </row>
    <row r="23" spans="1:16">
      <c r="A23" s="41">
        <v>20</v>
      </c>
      <c r="B23" s="2" t="s">
        <v>349</v>
      </c>
      <c r="C23" s="2" t="s">
        <v>285</v>
      </c>
      <c r="D23" s="3">
        <v>217</v>
      </c>
      <c r="E23" s="3">
        <v>458</v>
      </c>
      <c r="F23" s="42">
        <v>9.9385999999999992</v>
      </c>
      <c r="G23" s="2" t="s">
        <v>211</v>
      </c>
      <c r="I23" s="44"/>
      <c r="K23" s="44"/>
      <c r="L23" s="44"/>
      <c r="P23" s="44"/>
    </row>
    <row r="24" spans="1:16">
      <c r="B24"/>
    </row>
    <row r="25" spans="1:16">
      <c r="B25"/>
    </row>
    <row r="26" spans="1:16">
      <c r="B26"/>
    </row>
    <row r="27" spans="1:16">
      <c r="B27"/>
    </row>
    <row r="28" spans="1:16">
      <c r="B28"/>
    </row>
    <row r="29" spans="1:16">
      <c r="B29"/>
    </row>
    <row r="30" spans="1:16">
      <c r="B30"/>
    </row>
    <row r="31" spans="1:16">
      <c r="B31"/>
    </row>
    <row r="32" spans="1:16">
      <c r="B32"/>
    </row>
    <row r="33" spans="2:2">
      <c r="B33"/>
    </row>
    <row r="34" spans="2:2">
      <c r="B34"/>
    </row>
    <row r="35" spans="2:2">
      <c r="B35"/>
    </row>
  </sheetData>
  <mergeCells count="1">
    <mergeCell ref="A2:G2"/>
  </mergeCells>
  <phoneticPr fontId="30" type="noConversion"/>
  <pageMargins left="0.69930555555555596" right="0.69930555555555596"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topLeftCell="A19" workbookViewId="0">
      <selection activeCell="E27" sqref="E27"/>
    </sheetView>
  </sheetViews>
  <sheetFormatPr defaultColWidth="9" defaultRowHeight="14"/>
  <cols>
    <col min="1" max="1" width="8.6328125" customWidth="1"/>
    <col min="2" max="2" width="12.453125" customWidth="1"/>
    <col min="4" max="4" width="11.6328125" customWidth="1"/>
    <col min="5" max="5" width="24.6328125" customWidth="1"/>
    <col min="6" max="6" width="12.08984375" customWidth="1"/>
    <col min="7" max="7" width="11.6328125" customWidth="1"/>
  </cols>
  <sheetData>
    <row r="1" spans="1:7">
      <c r="A1" s="157" t="s">
        <v>350</v>
      </c>
      <c r="B1" s="158"/>
      <c r="C1" s="158"/>
      <c r="D1" s="158"/>
      <c r="E1" s="158"/>
      <c r="F1" s="158"/>
      <c r="G1" s="159"/>
    </row>
    <row r="2" spans="1:7" ht="41.5">
      <c r="A2" s="10" t="s">
        <v>351</v>
      </c>
      <c r="B2" s="10" t="s">
        <v>352</v>
      </c>
      <c r="C2" s="10" t="s">
        <v>353</v>
      </c>
      <c r="D2" s="10" t="s">
        <v>354</v>
      </c>
      <c r="E2" s="10" t="s">
        <v>355</v>
      </c>
      <c r="F2" s="10" t="s">
        <v>356</v>
      </c>
      <c r="G2" s="11" t="s">
        <v>167</v>
      </c>
    </row>
    <row r="3" spans="1:7" s="6" customFormat="1">
      <c r="A3" s="12" t="s">
        <v>357</v>
      </c>
      <c r="B3" s="12">
        <f>SUM(B4:B12)</f>
        <v>14</v>
      </c>
      <c r="C3" s="12">
        <f>SUM(C4:C12)</f>
        <v>4297</v>
      </c>
      <c r="D3" s="12">
        <f>SUM(D4:D12)</f>
        <v>1581.556151</v>
      </c>
      <c r="E3" s="13" t="s">
        <v>358</v>
      </c>
      <c r="F3" s="14" t="s">
        <v>358</v>
      </c>
      <c r="G3" s="14" t="s">
        <v>358</v>
      </c>
    </row>
    <row r="4" spans="1:7">
      <c r="A4" s="15" t="s">
        <v>359</v>
      </c>
      <c r="B4" s="16">
        <v>3</v>
      </c>
      <c r="C4" s="16">
        <v>3</v>
      </c>
      <c r="D4" s="17">
        <v>0</v>
      </c>
      <c r="E4" s="18" t="s">
        <v>360</v>
      </c>
      <c r="F4" s="19">
        <v>0</v>
      </c>
      <c r="G4" s="20">
        <v>1</v>
      </c>
    </row>
    <row r="5" spans="1:7">
      <c r="A5" s="21" t="s">
        <v>361</v>
      </c>
      <c r="B5" s="21">
        <v>1</v>
      </c>
      <c r="C5" s="21">
        <v>114</v>
      </c>
      <c r="D5" s="22">
        <v>17.365048000000002</v>
      </c>
      <c r="E5" s="18" t="s">
        <v>286</v>
      </c>
      <c r="F5" s="19">
        <v>9.99</v>
      </c>
      <c r="G5" s="20">
        <f t="shared" ref="G5:G12" si="0">F5/D5</f>
        <v>0.57529354367462726</v>
      </c>
    </row>
    <row r="6" spans="1:7">
      <c r="A6" s="15" t="s">
        <v>362</v>
      </c>
      <c r="B6" s="16">
        <v>2</v>
      </c>
      <c r="C6" s="16">
        <v>898</v>
      </c>
      <c r="D6" s="17">
        <v>288.89630299999999</v>
      </c>
      <c r="E6" s="23" t="s">
        <v>363</v>
      </c>
      <c r="F6" s="16">
        <v>44.08</v>
      </c>
      <c r="G6" s="20">
        <f t="shared" si="0"/>
        <v>0.152580699518332</v>
      </c>
    </row>
    <row r="7" spans="1:7">
      <c r="A7" s="15" t="s">
        <v>364</v>
      </c>
      <c r="B7" s="16">
        <v>3</v>
      </c>
      <c r="C7" s="16">
        <v>1061</v>
      </c>
      <c r="D7" s="17">
        <v>443.95588900000001</v>
      </c>
      <c r="E7" s="24" t="s">
        <v>365</v>
      </c>
      <c r="F7" s="16">
        <v>83.01</v>
      </c>
      <c r="G7" s="20">
        <f t="shared" si="0"/>
        <v>0.18697803555884357</v>
      </c>
    </row>
    <row r="8" spans="1:7">
      <c r="A8" s="15" t="s">
        <v>366</v>
      </c>
      <c r="B8" s="16">
        <v>3</v>
      </c>
      <c r="C8" s="16">
        <v>34</v>
      </c>
      <c r="D8" s="17">
        <v>1.470642</v>
      </c>
      <c r="E8" s="23" t="s">
        <v>367</v>
      </c>
      <c r="F8" s="16">
        <v>0.69</v>
      </c>
      <c r="G8" s="20">
        <f t="shared" si="0"/>
        <v>0.4691828466751255</v>
      </c>
    </row>
    <row r="9" spans="1:7">
      <c r="A9" s="15" t="s">
        <v>368</v>
      </c>
      <c r="B9" s="16">
        <v>0</v>
      </c>
      <c r="C9" s="16">
        <v>290</v>
      </c>
      <c r="D9" s="16">
        <v>97.191412999999997</v>
      </c>
      <c r="E9" s="23" t="s">
        <v>369</v>
      </c>
      <c r="F9" s="16">
        <v>24.26</v>
      </c>
      <c r="G9" s="20">
        <f t="shared" si="0"/>
        <v>0.2496105288643144</v>
      </c>
    </row>
    <row r="10" spans="1:7">
      <c r="A10" s="21" t="s">
        <v>370</v>
      </c>
      <c r="B10" s="21">
        <v>0</v>
      </c>
      <c r="C10" s="21">
        <v>832</v>
      </c>
      <c r="D10" s="21">
        <v>137.87492700000001</v>
      </c>
      <c r="E10" s="25" t="s">
        <v>371</v>
      </c>
      <c r="F10" s="21">
        <v>16.79</v>
      </c>
      <c r="G10" s="20">
        <f t="shared" si="0"/>
        <v>0.12177703637152242</v>
      </c>
    </row>
    <row r="11" spans="1:7">
      <c r="A11" s="15" t="s">
        <v>372</v>
      </c>
      <c r="B11" s="16">
        <v>0</v>
      </c>
      <c r="C11" s="16">
        <v>1011</v>
      </c>
      <c r="D11" s="17">
        <v>565.84965699999998</v>
      </c>
      <c r="E11" s="23" t="s">
        <v>373</v>
      </c>
      <c r="F11" s="16">
        <v>81.28</v>
      </c>
      <c r="G11" s="20">
        <f t="shared" si="0"/>
        <v>0.14364239510354604</v>
      </c>
    </row>
    <row r="12" spans="1:7">
      <c r="A12" s="15" t="s">
        <v>374</v>
      </c>
      <c r="B12" s="16">
        <v>2</v>
      </c>
      <c r="C12" s="16">
        <v>54</v>
      </c>
      <c r="D12" s="17">
        <v>28.952272000000001</v>
      </c>
      <c r="E12" s="23" t="s">
        <v>375</v>
      </c>
      <c r="F12" s="16">
        <v>17.52</v>
      </c>
      <c r="G12" s="20">
        <f t="shared" si="0"/>
        <v>0.60513385616161663</v>
      </c>
    </row>
    <row r="13" spans="1:7" s="6" customFormat="1">
      <c r="A13" s="12" t="s">
        <v>376</v>
      </c>
      <c r="B13" s="12">
        <f>SUM(B14:B23)</f>
        <v>67</v>
      </c>
      <c r="C13" s="12">
        <f>SUM(C14:C23)</f>
        <v>3366</v>
      </c>
      <c r="D13" s="12">
        <f>SUM(D14:D23)</f>
        <v>655.47646599999996</v>
      </c>
      <c r="E13" s="13" t="s">
        <v>358</v>
      </c>
      <c r="F13" s="14" t="s">
        <v>358</v>
      </c>
      <c r="G13" s="14" t="s">
        <v>358</v>
      </c>
    </row>
    <row r="14" spans="1:7">
      <c r="A14" s="15" t="s">
        <v>377</v>
      </c>
      <c r="B14" s="16">
        <v>20</v>
      </c>
      <c r="C14" s="16">
        <v>953</v>
      </c>
      <c r="D14" s="17">
        <v>152.09991500000001</v>
      </c>
      <c r="E14" s="23" t="s">
        <v>378</v>
      </c>
      <c r="F14" s="16">
        <v>22.07</v>
      </c>
      <c r="G14" s="20">
        <f t="shared" ref="G14:G23" si="1">F14/D14</f>
        <v>0.14510198772957894</v>
      </c>
    </row>
    <row r="15" spans="1:7">
      <c r="A15" s="15" t="s">
        <v>379</v>
      </c>
      <c r="B15" s="16">
        <v>11</v>
      </c>
      <c r="C15" s="16">
        <v>855</v>
      </c>
      <c r="D15" s="17">
        <v>74.769339000000002</v>
      </c>
      <c r="E15" s="23" t="s">
        <v>380</v>
      </c>
      <c r="F15" s="16">
        <v>5.96</v>
      </c>
      <c r="G15" s="20">
        <f t="shared" si="1"/>
        <v>7.9711818771060691E-2</v>
      </c>
    </row>
    <row r="16" spans="1:7">
      <c r="A16" s="15" t="s">
        <v>381</v>
      </c>
      <c r="B16" s="16">
        <v>5</v>
      </c>
      <c r="C16" s="16">
        <v>631</v>
      </c>
      <c r="D16" s="17">
        <v>95.608013</v>
      </c>
      <c r="E16" s="23" t="s">
        <v>382</v>
      </c>
      <c r="F16" s="16">
        <v>12.04</v>
      </c>
      <c r="G16" s="20">
        <f t="shared" si="1"/>
        <v>0.1259308673217589</v>
      </c>
    </row>
    <row r="17" spans="1:7">
      <c r="A17" s="21" t="s">
        <v>383</v>
      </c>
      <c r="B17" s="21">
        <v>7</v>
      </c>
      <c r="C17" s="21">
        <v>24</v>
      </c>
      <c r="D17" s="22">
        <v>0.21321999999999999</v>
      </c>
      <c r="E17" s="25" t="s">
        <v>384</v>
      </c>
      <c r="F17" s="21">
        <v>7.0000000000000007E-2</v>
      </c>
      <c r="G17" s="20">
        <f t="shared" si="1"/>
        <v>0.32829940906106375</v>
      </c>
    </row>
    <row r="18" spans="1:7">
      <c r="A18" s="15" t="s">
        <v>385</v>
      </c>
      <c r="B18" s="16">
        <v>1</v>
      </c>
      <c r="C18" s="16">
        <v>72</v>
      </c>
      <c r="D18" s="17">
        <v>123.03316599999999</v>
      </c>
      <c r="E18" s="23" t="s">
        <v>386</v>
      </c>
      <c r="F18" s="16">
        <v>97.77</v>
      </c>
      <c r="G18" s="20">
        <f t="shared" si="1"/>
        <v>0.7946637738315212</v>
      </c>
    </row>
    <row r="19" spans="1:7">
      <c r="A19" s="21" t="s">
        <v>387</v>
      </c>
      <c r="B19" s="21">
        <v>8</v>
      </c>
      <c r="C19" s="21">
        <v>77</v>
      </c>
      <c r="D19" s="22">
        <v>1.259226</v>
      </c>
      <c r="E19" s="25" t="s">
        <v>388</v>
      </c>
      <c r="F19" s="21">
        <v>0.25</v>
      </c>
      <c r="G19" s="20">
        <f t="shared" si="1"/>
        <v>0.19853465541531068</v>
      </c>
    </row>
    <row r="20" spans="1:7">
      <c r="A20" s="15" t="s">
        <v>389</v>
      </c>
      <c r="B20" s="16">
        <v>8</v>
      </c>
      <c r="C20" s="16">
        <v>132</v>
      </c>
      <c r="D20" s="17">
        <v>23.963343999999999</v>
      </c>
      <c r="E20" s="23" t="s">
        <v>390</v>
      </c>
      <c r="F20" s="16">
        <v>4.09</v>
      </c>
      <c r="G20" s="20">
        <f t="shared" si="1"/>
        <v>0.17067734786931241</v>
      </c>
    </row>
    <row r="21" spans="1:7">
      <c r="A21" s="15" t="s">
        <v>391</v>
      </c>
      <c r="B21" s="16">
        <v>3</v>
      </c>
      <c r="C21" s="16">
        <v>145</v>
      </c>
      <c r="D21" s="17">
        <v>18.235364000000001</v>
      </c>
      <c r="E21" s="23" t="s">
        <v>392</v>
      </c>
      <c r="F21" s="16">
        <v>3.25</v>
      </c>
      <c r="G21" s="20">
        <f t="shared" si="1"/>
        <v>0.17822512344694627</v>
      </c>
    </row>
    <row r="22" spans="1:7">
      <c r="A22" s="21" t="s">
        <v>393</v>
      </c>
      <c r="B22" s="21">
        <v>4</v>
      </c>
      <c r="C22" s="21">
        <v>416</v>
      </c>
      <c r="D22" s="22">
        <v>159.650025</v>
      </c>
      <c r="E22" s="25" t="s">
        <v>394</v>
      </c>
      <c r="F22" s="21">
        <v>81.400000000000006</v>
      </c>
      <c r="G22" s="20">
        <f t="shared" si="1"/>
        <v>0.50986525056917475</v>
      </c>
    </row>
    <row r="23" spans="1:7">
      <c r="A23" s="15" t="s">
        <v>395</v>
      </c>
      <c r="B23" s="16">
        <v>0</v>
      </c>
      <c r="C23" s="16">
        <v>61</v>
      </c>
      <c r="D23" s="17">
        <v>6.6448539999999996</v>
      </c>
      <c r="E23" s="23" t="s">
        <v>396</v>
      </c>
      <c r="F23" s="16">
        <v>1.86</v>
      </c>
      <c r="G23" s="20">
        <f t="shared" si="1"/>
        <v>0.27991585669150898</v>
      </c>
    </row>
    <row r="24" spans="1:7" s="6" customFormat="1">
      <c r="A24" s="12" t="s">
        <v>397</v>
      </c>
      <c r="B24" s="12">
        <f>SUM(B25:B37)</f>
        <v>612</v>
      </c>
      <c r="C24" s="12">
        <f>SUM(C25:C37)</f>
        <v>2526</v>
      </c>
      <c r="D24" s="12">
        <f>SUM(D25:D37)</f>
        <v>835.73516500000005</v>
      </c>
      <c r="E24" s="13" t="s">
        <v>358</v>
      </c>
      <c r="F24" s="14" t="s">
        <v>358</v>
      </c>
      <c r="G24" s="14" t="s">
        <v>358</v>
      </c>
    </row>
    <row r="25" spans="1:7">
      <c r="A25" s="21" t="s">
        <v>398</v>
      </c>
      <c r="B25" s="21">
        <v>14</v>
      </c>
      <c r="C25" s="21">
        <v>375</v>
      </c>
      <c r="D25" s="22">
        <v>39.205333000000003</v>
      </c>
      <c r="E25" s="25" t="s">
        <v>399</v>
      </c>
      <c r="F25" s="21">
        <v>7.91</v>
      </c>
      <c r="G25" s="20">
        <f t="shared" ref="G25:G37" si="2">F25/D25</f>
        <v>0.2017582658971421</v>
      </c>
    </row>
    <row r="26" spans="1:7">
      <c r="A26" s="21" t="s">
        <v>400</v>
      </c>
      <c r="B26" s="21">
        <v>14</v>
      </c>
      <c r="C26" s="21">
        <v>908</v>
      </c>
      <c r="D26" s="22">
        <v>379.447115</v>
      </c>
      <c r="E26" s="25" t="s">
        <v>401</v>
      </c>
      <c r="F26" s="21">
        <v>71.28</v>
      </c>
      <c r="G26" s="20">
        <f t="shared" si="2"/>
        <v>0.18785226499877328</v>
      </c>
    </row>
    <row r="27" spans="1:7" s="7" customFormat="1">
      <c r="A27" s="26" t="s">
        <v>402</v>
      </c>
      <c r="B27" s="26">
        <v>18</v>
      </c>
      <c r="C27" s="26">
        <v>78</v>
      </c>
      <c r="D27" s="27">
        <v>3.1650649999999998</v>
      </c>
      <c r="E27" s="28" t="s">
        <v>403</v>
      </c>
      <c r="F27" s="26">
        <v>0.77</v>
      </c>
      <c r="G27" s="20">
        <f t="shared" si="2"/>
        <v>0.24328094367730208</v>
      </c>
    </row>
    <row r="28" spans="1:7">
      <c r="A28" s="21" t="s">
        <v>404</v>
      </c>
      <c r="B28" s="21">
        <v>23</v>
      </c>
      <c r="C28" s="21">
        <v>127</v>
      </c>
      <c r="D28" s="22">
        <v>60.021675000000002</v>
      </c>
      <c r="E28" s="25" t="s">
        <v>405</v>
      </c>
      <c r="F28" s="21">
        <v>13.88</v>
      </c>
      <c r="G28" s="20">
        <f t="shared" si="2"/>
        <v>0.23124979434512616</v>
      </c>
    </row>
    <row r="29" spans="1:7">
      <c r="A29" s="21" t="s">
        <v>406</v>
      </c>
      <c r="B29" s="21">
        <v>61</v>
      </c>
      <c r="C29" s="21">
        <v>228</v>
      </c>
      <c r="D29" s="22">
        <v>34.434080999999999</v>
      </c>
      <c r="E29" s="25" t="s">
        <v>407</v>
      </c>
      <c r="F29" s="21">
        <v>9.6300000000000008</v>
      </c>
      <c r="G29" s="20">
        <f t="shared" si="2"/>
        <v>0.27966478907916842</v>
      </c>
    </row>
    <row r="30" spans="1:7">
      <c r="A30" s="21" t="s">
        <v>408</v>
      </c>
      <c r="B30" s="21">
        <v>8</v>
      </c>
      <c r="C30" s="21">
        <v>99</v>
      </c>
      <c r="D30" s="22">
        <v>108.666685</v>
      </c>
      <c r="E30" s="25" t="s">
        <v>409</v>
      </c>
      <c r="F30" s="21">
        <v>50.07</v>
      </c>
      <c r="G30" s="20">
        <f t="shared" si="2"/>
        <v>0.46076679342891524</v>
      </c>
    </row>
    <row r="31" spans="1:7">
      <c r="A31" s="15" t="s">
        <v>410</v>
      </c>
      <c r="B31" s="16">
        <v>3</v>
      </c>
      <c r="C31" s="16">
        <v>52</v>
      </c>
      <c r="D31" s="17">
        <v>0.70626999999999995</v>
      </c>
      <c r="E31" s="23" t="s">
        <v>411</v>
      </c>
      <c r="F31" s="16">
        <v>0.34</v>
      </c>
      <c r="G31" s="20">
        <f t="shared" si="2"/>
        <v>0.48140229657213252</v>
      </c>
    </row>
    <row r="32" spans="1:7">
      <c r="A32" s="15" t="s">
        <v>412</v>
      </c>
      <c r="B32" s="16">
        <v>2</v>
      </c>
      <c r="C32" s="16">
        <v>63</v>
      </c>
      <c r="D32" s="17">
        <v>6.6865139999999998</v>
      </c>
      <c r="E32" s="23" t="s">
        <v>413</v>
      </c>
      <c r="F32" s="16">
        <v>1.96</v>
      </c>
      <c r="G32" s="20">
        <f t="shared" si="2"/>
        <v>0.29312733062399932</v>
      </c>
    </row>
    <row r="33" spans="1:10">
      <c r="A33" s="15" t="s">
        <v>414</v>
      </c>
      <c r="B33" s="16">
        <v>13</v>
      </c>
      <c r="C33" s="16">
        <v>75</v>
      </c>
      <c r="D33" s="17">
        <v>6.9018199999999998</v>
      </c>
      <c r="E33" s="23" t="s">
        <v>415</v>
      </c>
      <c r="F33" s="16">
        <v>1.47</v>
      </c>
      <c r="G33" s="20">
        <f t="shared" si="2"/>
        <v>0.21298729900229216</v>
      </c>
    </row>
    <row r="34" spans="1:10">
      <c r="A34" s="21" t="s">
        <v>416</v>
      </c>
      <c r="B34" s="21">
        <v>28</v>
      </c>
      <c r="C34" s="21">
        <v>122</v>
      </c>
      <c r="D34" s="22">
        <v>2.651929</v>
      </c>
      <c r="E34" s="25" t="s">
        <v>417</v>
      </c>
      <c r="F34" s="21">
        <v>0.74</v>
      </c>
      <c r="G34" s="20">
        <f t="shared" si="2"/>
        <v>0.2790421613851653</v>
      </c>
    </row>
    <row r="35" spans="1:10">
      <c r="A35" s="15" t="s">
        <v>418</v>
      </c>
      <c r="B35" s="16">
        <v>369</v>
      </c>
      <c r="C35" s="16">
        <v>188</v>
      </c>
      <c r="D35" s="17">
        <v>135.94245000000001</v>
      </c>
      <c r="E35" s="23" t="s">
        <v>419</v>
      </c>
      <c r="F35" s="16">
        <v>18</v>
      </c>
      <c r="G35" s="20">
        <f t="shared" si="2"/>
        <v>0.13240897159055173</v>
      </c>
    </row>
    <row r="36" spans="1:10">
      <c r="A36" s="15" t="s">
        <v>420</v>
      </c>
      <c r="B36" s="16">
        <v>43</v>
      </c>
      <c r="C36" s="16">
        <v>125</v>
      </c>
      <c r="D36" s="17">
        <v>44.973488000000003</v>
      </c>
      <c r="E36" s="23" t="s">
        <v>421</v>
      </c>
      <c r="F36" s="16">
        <v>16.739999999999998</v>
      </c>
      <c r="G36" s="20">
        <f t="shared" si="2"/>
        <v>0.37221929506557278</v>
      </c>
    </row>
    <row r="37" spans="1:10">
      <c r="A37" s="21" t="s">
        <v>422</v>
      </c>
      <c r="B37" s="21">
        <v>16</v>
      </c>
      <c r="C37" s="21">
        <v>86</v>
      </c>
      <c r="D37" s="22">
        <v>12.932740000000001</v>
      </c>
      <c r="E37" s="25" t="s">
        <v>423</v>
      </c>
      <c r="F37" s="21">
        <v>4.2300000000000004</v>
      </c>
      <c r="G37" s="20">
        <f t="shared" si="2"/>
        <v>0.32707686074258047</v>
      </c>
    </row>
    <row r="38" spans="1:10" s="6" customFormat="1" ht="15.75" customHeight="1">
      <c r="A38" s="12" t="s">
        <v>424</v>
      </c>
      <c r="B38" s="12">
        <f>SUM(B39:B44)</f>
        <v>84</v>
      </c>
      <c r="C38" s="12">
        <f>SUM(C39:C44)</f>
        <v>1089</v>
      </c>
      <c r="D38" s="12">
        <f>SUM(D39:D44)</f>
        <v>93.628876000000005</v>
      </c>
      <c r="E38" s="12" t="s">
        <v>358</v>
      </c>
      <c r="F38" s="12" t="s">
        <v>358</v>
      </c>
      <c r="G38" s="14" t="s">
        <v>358</v>
      </c>
      <c r="I38" s="36"/>
      <c r="J38" s="36"/>
    </row>
    <row r="39" spans="1:10">
      <c r="A39" s="21" t="s">
        <v>425</v>
      </c>
      <c r="B39" s="21">
        <v>13</v>
      </c>
      <c r="C39" s="21">
        <v>153</v>
      </c>
      <c r="D39" s="22">
        <v>8.1933600000000002</v>
      </c>
      <c r="E39" s="25" t="s">
        <v>426</v>
      </c>
      <c r="F39" s="21">
        <v>2.12</v>
      </c>
      <c r="G39" s="20">
        <f t="shared" ref="G39:G44" si="3">F39/D39</f>
        <v>0.25874610660339592</v>
      </c>
    </row>
    <row r="40" spans="1:10">
      <c r="A40" s="21" t="s">
        <v>427</v>
      </c>
      <c r="B40" s="21">
        <v>8</v>
      </c>
      <c r="C40" s="21">
        <v>546</v>
      </c>
      <c r="D40" s="22">
        <v>32.817998000000003</v>
      </c>
      <c r="E40" s="25" t="s">
        <v>428</v>
      </c>
      <c r="F40" s="21">
        <v>9.5399999999999991</v>
      </c>
      <c r="G40" s="20">
        <f t="shared" si="3"/>
        <v>0.29069414898495632</v>
      </c>
    </row>
    <row r="41" spans="1:10">
      <c r="A41" s="21" t="s">
        <v>429</v>
      </c>
      <c r="B41" s="21">
        <v>19</v>
      </c>
      <c r="C41" s="21">
        <v>95</v>
      </c>
      <c r="D41" s="22">
        <v>3.326076</v>
      </c>
      <c r="E41" s="25" t="s">
        <v>430</v>
      </c>
      <c r="F41" s="21">
        <v>0.63</v>
      </c>
      <c r="G41" s="20">
        <f t="shared" si="3"/>
        <v>0.1894123886525744</v>
      </c>
    </row>
    <row r="42" spans="1:10">
      <c r="A42" s="15" t="s">
        <v>431</v>
      </c>
      <c r="B42" s="16">
        <v>11</v>
      </c>
      <c r="C42" s="16">
        <v>63</v>
      </c>
      <c r="D42" s="17">
        <v>3.6633420000000001</v>
      </c>
      <c r="E42" s="23" t="s">
        <v>432</v>
      </c>
      <c r="F42" s="16">
        <v>1.74</v>
      </c>
      <c r="G42" s="20">
        <f t="shared" si="3"/>
        <v>0.47497612835492836</v>
      </c>
    </row>
    <row r="43" spans="1:10">
      <c r="A43" s="15" t="s">
        <v>433</v>
      </c>
      <c r="B43" s="16">
        <v>25</v>
      </c>
      <c r="C43" s="16">
        <v>170</v>
      </c>
      <c r="D43" s="17">
        <v>45.013055999999999</v>
      </c>
      <c r="E43" s="23" t="s">
        <v>434</v>
      </c>
      <c r="F43" s="16">
        <v>20.170000000000002</v>
      </c>
      <c r="G43" s="20">
        <f t="shared" si="3"/>
        <v>0.44809221573403063</v>
      </c>
    </row>
    <row r="44" spans="1:10">
      <c r="A44" s="15" t="s">
        <v>435</v>
      </c>
      <c r="B44" s="16">
        <v>8</v>
      </c>
      <c r="C44" s="16">
        <v>62</v>
      </c>
      <c r="D44" s="17">
        <v>0.61504400000000004</v>
      </c>
      <c r="E44" s="23" t="s">
        <v>436</v>
      </c>
      <c r="F44" s="16">
        <v>0.11</v>
      </c>
      <c r="G44" s="20">
        <f t="shared" si="3"/>
        <v>0.17884899291757986</v>
      </c>
    </row>
    <row r="45" spans="1:10" s="8" customFormat="1">
      <c r="A45" s="29" t="s">
        <v>292</v>
      </c>
      <c r="B45" s="30">
        <f>B46-(B3+B38+B24+B13)</f>
        <v>925</v>
      </c>
      <c r="C45" s="30">
        <f>C46-(C3+C38+C24+C13)</f>
        <v>8953</v>
      </c>
      <c r="D45" s="30">
        <f>D46-(D3+D38+D24+D13)</f>
        <v>2036.6633420000003</v>
      </c>
      <c r="E45" s="31" t="s">
        <v>358</v>
      </c>
      <c r="F45" s="31" t="s">
        <v>358</v>
      </c>
      <c r="G45" s="32" t="s">
        <v>358</v>
      </c>
    </row>
    <row r="46" spans="1:10" s="9" customFormat="1">
      <c r="A46" s="33" t="s">
        <v>437</v>
      </c>
      <c r="B46" s="33">
        <v>1702</v>
      </c>
      <c r="C46" s="33">
        <v>20231</v>
      </c>
      <c r="D46" s="34">
        <v>5203.0600000000004</v>
      </c>
      <c r="E46" s="33" t="s">
        <v>358</v>
      </c>
      <c r="F46" s="33" t="s">
        <v>358</v>
      </c>
      <c r="G46" s="35" t="s">
        <v>358</v>
      </c>
    </row>
  </sheetData>
  <mergeCells count="1">
    <mergeCell ref="A1:G1"/>
  </mergeCells>
  <phoneticPr fontId="30" type="noConversion"/>
  <pageMargins left="0.69930555555555596" right="0.69930555555555596" top="0.75" bottom="0.75" header="0.3" footer="0.3"/>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workbookViewId="0">
      <selection activeCell="B17" sqref="B17"/>
    </sheetView>
  </sheetViews>
  <sheetFormatPr defaultColWidth="9" defaultRowHeight="14"/>
  <cols>
    <col min="2" max="2" width="17.26953125" customWidth="1"/>
    <col min="3" max="3" width="18.6328125" customWidth="1"/>
    <col min="4" max="4" width="16.26953125" customWidth="1"/>
  </cols>
  <sheetData>
    <row r="1" spans="1:5">
      <c r="A1" s="160" t="s">
        <v>438</v>
      </c>
      <c r="B1" s="126"/>
      <c r="C1" s="126"/>
      <c r="D1" s="126"/>
      <c r="E1" s="126"/>
    </row>
    <row r="2" spans="1:5">
      <c r="A2" s="54" t="s">
        <v>36</v>
      </c>
      <c r="B2" s="54" t="s">
        <v>439</v>
      </c>
      <c r="C2" s="54" t="s">
        <v>440</v>
      </c>
      <c r="D2" s="43" t="s">
        <v>441</v>
      </c>
      <c r="E2" s="43" t="s">
        <v>16</v>
      </c>
    </row>
    <row r="3" spans="1:5">
      <c r="A3" s="1">
        <v>1</v>
      </c>
      <c r="B3" s="2" t="s">
        <v>442</v>
      </c>
      <c r="C3" s="71">
        <v>202.78</v>
      </c>
      <c r="D3" s="71">
        <v>106.03</v>
      </c>
      <c r="E3" s="4">
        <f t="shared" ref="E3:E22" si="0">(C3-D3)/D3</f>
        <v>0.91247760067905304</v>
      </c>
    </row>
    <row r="4" spans="1:5">
      <c r="A4" s="1">
        <v>2</v>
      </c>
      <c r="B4" s="2" t="s">
        <v>443</v>
      </c>
      <c r="C4" s="71">
        <v>48.94</v>
      </c>
      <c r="D4" s="71">
        <v>58.36</v>
      </c>
      <c r="E4" s="4">
        <f t="shared" si="0"/>
        <v>-0.1614119259766964</v>
      </c>
    </row>
    <row r="5" spans="1:5">
      <c r="A5" s="1">
        <v>3</v>
      </c>
      <c r="B5" s="2" t="s">
        <v>444</v>
      </c>
      <c r="C5" s="71">
        <v>48.28</v>
      </c>
      <c r="D5" s="71">
        <v>40.93</v>
      </c>
      <c r="E5" s="4">
        <f t="shared" si="0"/>
        <v>0.17957488394820428</v>
      </c>
    </row>
    <row r="6" spans="1:5">
      <c r="A6" s="1">
        <v>4</v>
      </c>
      <c r="B6" s="122" t="s">
        <v>445</v>
      </c>
      <c r="C6" s="71">
        <v>43.25</v>
      </c>
      <c r="D6" s="71">
        <v>45.52</v>
      </c>
      <c r="E6" s="4">
        <f t="shared" si="0"/>
        <v>-4.9868189806678447E-2</v>
      </c>
    </row>
    <row r="7" spans="1:5">
      <c r="A7" s="1">
        <v>5</v>
      </c>
      <c r="B7" s="2" t="s">
        <v>446</v>
      </c>
      <c r="C7" s="71">
        <v>35.76</v>
      </c>
      <c r="D7" s="71">
        <v>27.8</v>
      </c>
      <c r="E7" s="4">
        <f t="shared" si="0"/>
        <v>0.28633093525179848</v>
      </c>
    </row>
    <row r="8" spans="1:5">
      <c r="A8" s="1">
        <v>6</v>
      </c>
      <c r="B8" s="2" t="s">
        <v>447</v>
      </c>
      <c r="C8" s="71">
        <v>35.08</v>
      </c>
      <c r="D8" s="71">
        <v>53.13</v>
      </c>
      <c r="E8" s="4">
        <f t="shared" si="0"/>
        <v>-0.33973273103707891</v>
      </c>
    </row>
    <row r="9" spans="1:5">
      <c r="A9" s="1">
        <v>7</v>
      </c>
      <c r="B9" s="2" t="s">
        <v>448</v>
      </c>
      <c r="C9" s="71">
        <v>30</v>
      </c>
      <c r="D9" s="71">
        <v>23.99</v>
      </c>
      <c r="E9" s="4">
        <f t="shared" si="0"/>
        <v>0.25052105043768247</v>
      </c>
    </row>
    <row r="10" spans="1:5">
      <c r="A10" s="1">
        <v>8</v>
      </c>
      <c r="B10" s="2" t="s">
        <v>449</v>
      </c>
      <c r="C10" s="71">
        <v>26.41</v>
      </c>
      <c r="D10" s="71">
        <v>27.57</v>
      </c>
      <c r="E10" s="4">
        <f t="shared" si="0"/>
        <v>-4.2074718897352197E-2</v>
      </c>
    </row>
    <row r="11" spans="1:5">
      <c r="A11" s="1">
        <v>9</v>
      </c>
      <c r="B11" s="2" t="s">
        <v>450</v>
      </c>
      <c r="C11" s="71">
        <v>16.64</v>
      </c>
      <c r="D11" s="71">
        <v>9.89</v>
      </c>
      <c r="E11" s="4">
        <f t="shared" si="0"/>
        <v>0.68250758341759354</v>
      </c>
    </row>
    <row r="12" spans="1:5">
      <c r="A12" s="1">
        <v>10</v>
      </c>
      <c r="B12" s="2" t="s">
        <v>451</v>
      </c>
      <c r="C12" s="71">
        <v>14.02</v>
      </c>
      <c r="D12" s="71">
        <v>12.67</v>
      </c>
      <c r="E12" s="4">
        <f t="shared" si="0"/>
        <v>0.10655090765588</v>
      </c>
    </row>
    <row r="13" spans="1:5">
      <c r="A13" s="1">
        <v>11</v>
      </c>
      <c r="B13" s="2" t="s">
        <v>452</v>
      </c>
      <c r="C13" s="71">
        <v>13.91</v>
      </c>
      <c r="D13" s="71">
        <v>13.76</v>
      </c>
      <c r="E13" s="4">
        <f t="shared" si="0"/>
        <v>1.0901162790697701E-2</v>
      </c>
    </row>
    <row r="14" spans="1:5">
      <c r="A14" s="1">
        <v>12</v>
      </c>
      <c r="B14" s="2" t="s">
        <v>453</v>
      </c>
      <c r="C14" s="71">
        <v>13.16</v>
      </c>
      <c r="D14" s="71">
        <v>10.3</v>
      </c>
      <c r="E14" s="4">
        <f t="shared" si="0"/>
        <v>0.27766990291262128</v>
      </c>
    </row>
    <row r="15" spans="1:5">
      <c r="A15" s="1">
        <v>13</v>
      </c>
      <c r="B15" s="2" t="s">
        <v>454</v>
      </c>
      <c r="C15" s="71">
        <v>12.91</v>
      </c>
      <c r="D15" s="71">
        <v>14.38</v>
      </c>
      <c r="E15" s="4">
        <f t="shared" si="0"/>
        <v>-0.10222531293463147</v>
      </c>
    </row>
    <row r="16" spans="1:5">
      <c r="A16" s="1">
        <v>14</v>
      </c>
      <c r="B16" s="2" t="s">
        <v>455</v>
      </c>
      <c r="C16" s="71">
        <v>12.1</v>
      </c>
      <c r="D16" s="71">
        <v>10.49</v>
      </c>
      <c r="E16" s="4">
        <f t="shared" si="0"/>
        <v>0.15347950428979976</v>
      </c>
    </row>
    <row r="17" spans="1:5">
      <c r="A17" s="1">
        <v>15</v>
      </c>
      <c r="B17" s="2" t="s">
        <v>456</v>
      </c>
      <c r="C17" s="71">
        <v>11.09</v>
      </c>
      <c r="D17" s="71">
        <v>18.149999999999999</v>
      </c>
      <c r="E17" s="4">
        <f t="shared" si="0"/>
        <v>-0.38898071625344349</v>
      </c>
    </row>
    <row r="18" spans="1:5">
      <c r="A18" s="1">
        <v>16</v>
      </c>
      <c r="B18" s="2" t="s">
        <v>457</v>
      </c>
      <c r="C18" s="71">
        <v>9.51</v>
      </c>
      <c r="D18" s="71">
        <v>14.28</v>
      </c>
      <c r="E18" s="4">
        <f t="shared" si="0"/>
        <v>-0.33403361344537813</v>
      </c>
    </row>
    <row r="19" spans="1:5">
      <c r="A19" s="1">
        <v>17</v>
      </c>
      <c r="B19" s="2" t="s">
        <v>458</v>
      </c>
      <c r="C19" s="71">
        <v>9.2100000000000009</v>
      </c>
      <c r="D19" s="71">
        <v>14.84</v>
      </c>
      <c r="E19" s="4">
        <f t="shared" si="0"/>
        <v>-0.37938005390835572</v>
      </c>
    </row>
    <row r="20" spans="1:5">
      <c r="A20" s="1">
        <v>18</v>
      </c>
      <c r="B20" s="2" t="s">
        <v>459</v>
      </c>
      <c r="C20" s="71">
        <v>8.36</v>
      </c>
      <c r="D20" s="71">
        <v>9.65</v>
      </c>
      <c r="E20" s="4">
        <f t="shared" si="0"/>
        <v>-0.13367875647668404</v>
      </c>
    </row>
    <row r="21" spans="1:5">
      <c r="A21" s="1">
        <v>19</v>
      </c>
      <c r="B21" s="2" t="s">
        <v>460</v>
      </c>
      <c r="C21" s="71">
        <v>7.23</v>
      </c>
      <c r="D21" s="71">
        <v>6.72</v>
      </c>
      <c r="E21" s="4">
        <f t="shared" si="0"/>
        <v>7.5892857142857248E-2</v>
      </c>
    </row>
    <row r="22" spans="1:5">
      <c r="A22" s="5">
        <v>20</v>
      </c>
      <c r="B22" s="71" t="s">
        <v>461</v>
      </c>
      <c r="C22" s="71">
        <v>6.31</v>
      </c>
      <c r="D22" s="71">
        <v>8.25</v>
      </c>
      <c r="E22" s="4">
        <f t="shared" si="0"/>
        <v>-0.23515151515151519</v>
      </c>
    </row>
    <row r="23" spans="1:5">
      <c r="A23" s="161" t="s">
        <v>462</v>
      </c>
      <c r="B23" s="161"/>
      <c r="C23" s="161"/>
      <c r="D23" s="161"/>
      <c r="E23" s="161"/>
    </row>
    <row r="24" spans="1:5">
      <c r="A24" s="161"/>
      <c r="B24" s="161"/>
      <c r="C24" s="161"/>
      <c r="D24" s="161"/>
      <c r="E24" s="161"/>
    </row>
    <row r="25" spans="1:5">
      <c r="A25" s="161"/>
      <c r="B25" s="161"/>
      <c r="C25" s="161"/>
      <c r="D25" s="161"/>
      <c r="E25" s="161"/>
    </row>
    <row r="26" spans="1:5">
      <c r="A26" s="161"/>
      <c r="B26" s="161"/>
      <c r="C26" s="161"/>
      <c r="D26" s="161"/>
      <c r="E26" s="161"/>
    </row>
    <row r="27" spans="1:5">
      <c r="A27" s="161"/>
      <c r="B27" s="161"/>
      <c r="C27" s="161"/>
      <c r="D27" s="161"/>
      <c r="E27" s="161"/>
    </row>
    <row r="28" spans="1:5">
      <c r="A28" s="161"/>
      <c r="B28" s="161"/>
      <c r="C28" s="161"/>
      <c r="D28" s="161"/>
      <c r="E28" s="161"/>
    </row>
    <row r="29" spans="1:5">
      <c r="A29" s="161"/>
      <c r="B29" s="161"/>
      <c r="C29" s="161"/>
      <c r="D29" s="161"/>
      <c r="E29" s="161"/>
    </row>
  </sheetData>
  <mergeCells count="2">
    <mergeCell ref="A1:E1"/>
    <mergeCell ref="A23:E29"/>
  </mergeCells>
  <phoneticPr fontId="30" type="noConversion"/>
  <pageMargins left="0.69930555555555596" right="0.69930555555555596"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election activeCell="G8" sqref="G8"/>
    </sheetView>
  </sheetViews>
  <sheetFormatPr defaultColWidth="9" defaultRowHeight="14"/>
  <cols>
    <col min="1" max="1" width="7.08984375" customWidth="1"/>
    <col min="2" max="2" width="49.90625" customWidth="1"/>
    <col min="3" max="3" width="13.90625" customWidth="1"/>
    <col min="4" max="4" width="13"/>
    <col min="5" max="5" width="20.6328125" customWidth="1"/>
  </cols>
  <sheetData>
    <row r="1" spans="1:6" ht="40.5" customHeight="1">
      <c r="A1" s="132" t="s">
        <v>12</v>
      </c>
      <c r="B1" s="132"/>
      <c r="C1" s="132"/>
      <c r="D1" s="132"/>
      <c r="E1" s="132"/>
    </row>
    <row r="2" spans="1:6" ht="29.25" customHeight="1">
      <c r="A2" s="107"/>
      <c r="B2" s="107" t="s">
        <v>13</v>
      </c>
      <c r="C2" s="107" t="s">
        <v>14</v>
      </c>
      <c r="D2" s="108" t="s">
        <v>15</v>
      </c>
      <c r="E2" s="109" t="s">
        <v>16</v>
      </c>
    </row>
    <row r="3" spans="1:6" ht="29.25" customHeight="1">
      <c r="A3" s="133" t="s">
        <v>17</v>
      </c>
      <c r="B3" s="110" t="s">
        <v>18</v>
      </c>
      <c r="C3" s="107">
        <v>21</v>
      </c>
      <c r="D3" s="107">
        <v>21</v>
      </c>
      <c r="E3" s="111">
        <f>(C3-D3)/D3</f>
        <v>0</v>
      </c>
    </row>
    <row r="4" spans="1:6" ht="29.25" customHeight="1">
      <c r="A4" s="134"/>
      <c r="B4" s="110" t="s">
        <v>19</v>
      </c>
      <c r="C4" s="107">
        <v>20</v>
      </c>
      <c r="D4" s="107">
        <v>22</v>
      </c>
      <c r="E4" s="111">
        <f t="shared" ref="E4:E11" si="0">(C4-D4)/D4</f>
        <v>-9.0909090909090912E-2</v>
      </c>
    </row>
    <row r="5" spans="1:6" ht="25.5" customHeight="1">
      <c r="A5" s="135"/>
      <c r="B5" s="112" t="s">
        <v>20</v>
      </c>
      <c r="C5" s="108">
        <v>45</v>
      </c>
      <c r="D5" s="108">
        <v>42</v>
      </c>
      <c r="E5" s="111">
        <f t="shared" si="0"/>
        <v>7.1428571428571425E-2</v>
      </c>
    </row>
    <row r="6" spans="1:6" ht="30.75" customHeight="1">
      <c r="A6" s="136" t="s">
        <v>21</v>
      </c>
      <c r="B6" s="113" t="s">
        <v>22</v>
      </c>
      <c r="C6" s="108">
        <v>3733</v>
      </c>
      <c r="D6" s="108">
        <v>3905</v>
      </c>
      <c r="E6" s="111">
        <f t="shared" si="0"/>
        <v>-4.4046094750320106E-2</v>
      </c>
    </row>
    <row r="7" spans="1:6" ht="30.75" customHeight="1">
      <c r="A7" s="137"/>
      <c r="B7" s="113" t="s">
        <v>23</v>
      </c>
      <c r="C7" s="108">
        <v>1781</v>
      </c>
      <c r="D7" s="108">
        <v>1872</v>
      </c>
      <c r="E7" s="111">
        <f t="shared" si="0"/>
        <v>-4.8611111111111112E-2</v>
      </c>
    </row>
    <row r="8" spans="1:6" ht="34.5" customHeight="1">
      <c r="A8" s="137"/>
      <c r="B8" s="114" t="s">
        <v>24</v>
      </c>
      <c r="C8" s="108">
        <v>96</v>
      </c>
      <c r="D8" s="108">
        <v>98</v>
      </c>
      <c r="E8" s="111">
        <f t="shared" si="0"/>
        <v>-2.0408163265306121E-2</v>
      </c>
    </row>
    <row r="9" spans="1:6" ht="25.5" customHeight="1">
      <c r="A9" s="137"/>
      <c r="B9" s="114" t="s">
        <v>25</v>
      </c>
      <c r="C9" s="108">
        <v>4</v>
      </c>
      <c r="D9" s="108">
        <v>4</v>
      </c>
      <c r="E9" s="111">
        <f t="shared" si="0"/>
        <v>0</v>
      </c>
    </row>
    <row r="10" spans="1:6" ht="25.5" customHeight="1">
      <c r="A10" s="137"/>
      <c r="B10" s="114" t="s">
        <v>26</v>
      </c>
      <c r="C10" s="108">
        <v>1681</v>
      </c>
      <c r="D10" s="108">
        <v>1770</v>
      </c>
      <c r="E10" s="111">
        <f t="shared" si="0"/>
        <v>-5.0282485875706218E-2</v>
      </c>
    </row>
    <row r="11" spans="1:6" ht="25.5" customHeight="1">
      <c r="A11" s="136" t="s">
        <v>27</v>
      </c>
      <c r="B11" s="113" t="s">
        <v>28</v>
      </c>
      <c r="C11" s="108">
        <v>5203.0600000000004</v>
      </c>
      <c r="D11" s="108">
        <v>4731.53</v>
      </c>
      <c r="E11" s="111">
        <f t="shared" si="0"/>
        <v>9.9656981991026308E-2</v>
      </c>
    </row>
    <row r="12" spans="1:6" ht="25.5" customHeight="1">
      <c r="A12" s="137"/>
      <c r="B12" s="115" t="s">
        <v>29</v>
      </c>
      <c r="C12" s="108">
        <v>1581.56</v>
      </c>
      <c r="D12" s="108">
        <v>1405.73</v>
      </c>
      <c r="E12" s="111">
        <f>(C12-D12)/D12</f>
        <v>0.12508091881086689</v>
      </c>
    </row>
    <row r="13" spans="1:6" ht="25.5" customHeight="1">
      <c r="A13" s="137"/>
      <c r="B13" s="116" t="s">
        <v>30</v>
      </c>
      <c r="C13" s="108">
        <v>655.48</v>
      </c>
      <c r="D13" s="108">
        <v>534.62</v>
      </c>
      <c r="E13" s="111">
        <f>(C13-D13)/D13</f>
        <v>0.2260671130896712</v>
      </c>
      <c r="F13" s="117"/>
    </row>
    <row r="14" spans="1:6" ht="36" customHeight="1">
      <c r="A14" s="137"/>
      <c r="B14" s="116" t="s">
        <v>31</v>
      </c>
      <c r="C14" s="108">
        <v>835.74</v>
      </c>
      <c r="D14" s="108">
        <v>679.33</v>
      </c>
      <c r="E14" s="111">
        <f>(C14-D14)/D14</f>
        <v>0.23024156153857472</v>
      </c>
    </row>
    <row r="15" spans="1:6" ht="36" customHeight="1">
      <c r="A15" s="138"/>
      <c r="B15" s="116" t="s">
        <v>32</v>
      </c>
      <c r="C15" s="108">
        <v>93.63</v>
      </c>
      <c r="D15" s="108">
        <v>139.5</v>
      </c>
      <c r="E15" s="111">
        <f>(C15-D15)/D15</f>
        <v>-0.32881720430107531</v>
      </c>
    </row>
    <row r="16" spans="1:6" ht="35.25" customHeight="1">
      <c r="A16" s="118"/>
      <c r="B16" s="113" t="s">
        <v>33</v>
      </c>
      <c r="C16" s="119"/>
      <c r="D16" s="120"/>
      <c r="E16" s="1"/>
    </row>
    <row r="18" spans="1:3" ht="14.5">
      <c r="A18" s="121" t="s">
        <v>34</v>
      </c>
      <c r="B18" s="121"/>
      <c r="C18" s="121"/>
    </row>
  </sheetData>
  <mergeCells count="4">
    <mergeCell ref="A1:E1"/>
    <mergeCell ref="A3:A5"/>
    <mergeCell ref="A6:A10"/>
    <mergeCell ref="A11:A15"/>
  </mergeCells>
  <phoneticPr fontId="30"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49"/>
  <sheetViews>
    <sheetView workbookViewId="0">
      <selection activeCell="H42" sqref="H42"/>
    </sheetView>
  </sheetViews>
  <sheetFormatPr defaultColWidth="9" defaultRowHeight="14"/>
  <cols>
    <col min="1" max="1" width="10" customWidth="1"/>
    <col min="2" max="2" width="15.453125" customWidth="1"/>
    <col min="3" max="3" width="34.26953125" customWidth="1"/>
    <col min="4" max="4" width="21.90625" customWidth="1"/>
    <col min="5" max="5" width="10.6328125" customWidth="1"/>
    <col min="6" max="6" width="17.453125" customWidth="1"/>
  </cols>
  <sheetData>
    <row r="2" spans="1:6" ht="20">
      <c r="A2" s="139" t="s">
        <v>35</v>
      </c>
      <c r="B2" s="139"/>
      <c r="C2" s="139"/>
      <c r="D2" s="139"/>
      <c r="E2" s="139"/>
      <c r="F2" s="139"/>
    </row>
    <row r="3" spans="1:6" ht="15">
      <c r="A3" s="39" t="s">
        <v>36</v>
      </c>
      <c r="B3" s="39" t="s">
        <v>37</v>
      </c>
      <c r="C3" s="39" t="s">
        <v>38</v>
      </c>
      <c r="D3" s="39" t="s">
        <v>39</v>
      </c>
      <c r="E3" s="39" t="s">
        <v>40</v>
      </c>
      <c r="F3" s="39" t="s">
        <v>41</v>
      </c>
    </row>
    <row r="4" spans="1:6">
      <c r="A4" s="91">
        <v>1</v>
      </c>
      <c r="B4" s="92" t="s">
        <v>42</v>
      </c>
      <c r="C4" s="92" t="s">
        <v>43</v>
      </c>
      <c r="D4" s="93" t="s">
        <v>44</v>
      </c>
      <c r="E4" s="94" t="s">
        <v>45</v>
      </c>
      <c r="F4" s="95" t="s">
        <v>46</v>
      </c>
    </row>
    <row r="5" spans="1:6">
      <c r="A5" s="91">
        <v>2</v>
      </c>
      <c r="B5" s="96" t="s">
        <v>47</v>
      </c>
      <c r="C5" s="96" t="s">
        <v>43</v>
      </c>
      <c r="D5" s="97" t="s">
        <v>48</v>
      </c>
      <c r="E5" s="98" t="s">
        <v>45</v>
      </c>
      <c r="F5" s="99" t="s">
        <v>46</v>
      </c>
    </row>
    <row r="6" spans="1:6">
      <c r="A6" s="91">
        <v>3</v>
      </c>
      <c r="B6" s="96" t="s">
        <v>49</v>
      </c>
      <c r="C6" s="96" t="s">
        <v>50</v>
      </c>
      <c r="D6" s="100" t="s">
        <v>51</v>
      </c>
      <c r="E6" s="98" t="s">
        <v>52</v>
      </c>
      <c r="F6" s="99" t="s">
        <v>46</v>
      </c>
    </row>
    <row r="7" spans="1:6">
      <c r="A7" s="91">
        <v>4</v>
      </c>
      <c r="B7" s="96" t="s">
        <v>53</v>
      </c>
      <c r="C7" s="96" t="s">
        <v>54</v>
      </c>
      <c r="D7" s="100" t="s">
        <v>55</v>
      </c>
      <c r="E7" s="98" t="s">
        <v>56</v>
      </c>
      <c r="F7" s="99" t="s">
        <v>46</v>
      </c>
    </row>
    <row r="8" spans="1:6">
      <c r="A8" s="91">
        <v>5</v>
      </c>
      <c r="B8" s="96" t="s">
        <v>57</v>
      </c>
      <c r="C8" s="96" t="s">
        <v>58</v>
      </c>
      <c r="D8" s="100" t="s">
        <v>59</v>
      </c>
      <c r="E8" s="98" t="s">
        <v>60</v>
      </c>
      <c r="F8" s="99" t="s">
        <v>46</v>
      </c>
    </row>
    <row r="9" spans="1:6">
      <c r="A9" s="91">
        <v>6</v>
      </c>
      <c r="B9" s="96" t="s">
        <v>61</v>
      </c>
      <c r="C9" s="101" t="s">
        <v>62</v>
      </c>
      <c r="D9" s="100" t="s">
        <v>63</v>
      </c>
      <c r="E9" s="98" t="s">
        <v>52</v>
      </c>
      <c r="F9" s="102" t="s">
        <v>46</v>
      </c>
    </row>
    <row r="10" spans="1:6">
      <c r="A10" s="91">
        <v>7</v>
      </c>
      <c r="B10" s="101" t="s">
        <v>64</v>
      </c>
      <c r="C10" s="101" t="s">
        <v>65</v>
      </c>
      <c r="D10" s="100" t="s">
        <v>66</v>
      </c>
      <c r="E10" s="98" t="s">
        <v>60</v>
      </c>
      <c r="F10" s="102" t="s">
        <v>67</v>
      </c>
    </row>
    <row r="11" spans="1:6">
      <c r="A11" s="91">
        <v>8</v>
      </c>
      <c r="B11" s="101" t="s">
        <v>68</v>
      </c>
      <c r="C11" s="101" t="s">
        <v>69</v>
      </c>
      <c r="D11" s="100" t="s">
        <v>70</v>
      </c>
      <c r="E11" s="98" t="s">
        <v>60</v>
      </c>
      <c r="F11" s="102" t="s">
        <v>67</v>
      </c>
    </row>
    <row r="12" spans="1:6">
      <c r="A12" s="91">
        <v>9</v>
      </c>
      <c r="B12" s="101" t="s">
        <v>71</v>
      </c>
      <c r="C12" s="101" t="s">
        <v>72</v>
      </c>
      <c r="D12" s="100" t="s">
        <v>73</v>
      </c>
      <c r="E12" s="98" t="s">
        <v>52</v>
      </c>
      <c r="F12" s="102" t="s">
        <v>67</v>
      </c>
    </row>
    <row r="13" spans="1:6">
      <c r="A13" s="91">
        <v>10</v>
      </c>
      <c r="B13" s="101" t="s">
        <v>74</v>
      </c>
      <c r="C13" s="101" t="s">
        <v>75</v>
      </c>
      <c r="D13" s="100" t="s">
        <v>76</v>
      </c>
      <c r="E13" s="98" t="s">
        <v>60</v>
      </c>
      <c r="F13" s="102" t="s">
        <v>67</v>
      </c>
    </row>
    <row r="14" spans="1:6">
      <c r="A14" s="91">
        <v>11</v>
      </c>
      <c r="B14" s="96" t="s">
        <v>77</v>
      </c>
      <c r="C14" s="96" t="s">
        <v>78</v>
      </c>
      <c r="D14" s="100" t="s">
        <v>79</v>
      </c>
      <c r="E14" s="98" t="s">
        <v>60</v>
      </c>
      <c r="F14" s="99" t="s">
        <v>67</v>
      </c>
    </row>
    <row r="15" spans="1:6">
      <c r="A15" s="91">
        <v>12</v>
      </c>
      <c r="B15" s="96" t="s">
        <v>80</v>
      </c>
      <c r="C15" s="96" t="s">
        <v>81</v>
      </c>
      <c r="D15" s="100" t="s">
        <v>82</v>
      </c>
      <c r="E15" s="98" t="s">
        <v>83</v>
      </c>
      <c r="F15" s="99" t="s">
        <v>67</v>
      </c>
    </row>
    <row r="16" spans="1:6">
      <c r="A16" s="91">
        <v>13</v>
      </c>
      <c r="B16" s="96" t="s">
        <v>84</v>
      </c>
      <c r="C16" s="96" t="s">
        <v>85</v>
      </c>
      <c r="D16" s="100" t="s">
        <v>86</v>
      </c>
      <c r="E16" s="98" t="s">
        <v>52</v>
      </c>
      <c r="F16" s="99" t="s">
        <v>67</v>
      </c>
    </row>
    <row r="17" spans="1:6">
      <c r="A17" s="91">
        <v>14</v>
      </c>
      <c r="B17" s="101" t="s">
        <v>87</v>
      </c>
      <c r="C17" s="96" t="s">
        <v>88</v>
      </c>
      <c r="D17" s="100" t="s">
        <v>89</v>
      </c>
      <c r="E17" s="101" t="s">
        <v>52</v>
      </c>
      <c r="F17" s="102" t="s">
        <v>67</v>
      </c>
    </row>
    <row r="18" spans="1:6">
      <c r="A18" s="76">
        <v>15</v>
      </c>
      <c r="B18" s="96" t="s">
        <v>90</v>
      </c>
      <c r="C18" s="96" t="s">
        <v>91</v>
      </c>
      <c r="D18" s="100" t="s">
        <v>92</v>
      </c>
      <c r="E18" s="98" t="s">
        <v>52</v>
      </c>
      <c r="F18" s="99" t="s">
        <v>67</v>
      </c>
    </row>
    <row r="19" spans="1:6">
      <c r="A19" s="76">
        <v>16</v>
      </c>
      <c r="B19" s="96" t="s">
        <v>93</v>
      </c>
      <c r="C19" s="96" t="s">
        <v>94</v>
      </c>
      <c r="D19" s="100" t="s">
        <v>95</v>
      </c>
      <c r="E19" s="98" t="s">
        <v>60</v>
      </c>
      <c r="F19" s="99" t="s">
        <v>67</v>
      </c>
    </row>
    <row r="20" spans="1:6">
      <c r="A20" s="76">
        <v>17</v>
      </c>
      <c r="B20" s="101" t="s">
        <v>96</v>
      </c>
      <c r="C20" s="101" t="s">
        <v>97</v>
      </c>
      <c r="D20" s="100" t="s">
        <v>98</v>
      </c>
      <c r="E20" s="101" t="s">
        <v>52</v>
      </c>
      <c r="F20" s="102" t="s">
        <v>67</v>
      </c>
    </row>
    <row r="21" spans="1:6">
      <c r="A21" s="76">
        <v>18</v>
      </c>
      <c r="B21" s="100" t="s">
        <v>99</v>
      </c>
      <c r="C21" s="101" t="s">
        <v>100</v>
      </c>
      <c r="D21" s="100" t="s">
        <v>101</v>
      </c>
      <c r="E21" s="101" t="s">
        <v>45</v>
      </c>
      <c r="F21" s="102" t="s">
        <v>67</v>
      </c>
    </row>
    <row r="22" spans="1:6">
      <c r="A22" s="76">
        <v>19</v>
      </c>
      <c r="B22" s="101" t="s">
        <v>102</v>
      </c>
      <c r="C22" s="101" t="s">
        <v>103</v>
      </c>
      <c r="D22" s="100" t="s">
        <v>104</v>
      </c>
      <c r="E22" s="101" t="s">
        <v>105</v>
      </c>
      <c r="F22" s="102" t="s">
        <v>67</v>
      </c>
    </row>
    <row r="23" spans="1:6">
      <c r="A23" s="76">
        <v>20</v>
      </c>
      <c r="B23" s="101" t="s">
        <v>106</v>
      </c>
      <c r="C23" s="101" t="s">
        <v>107</v>
      </c>
      <c r="D23" s="100" t="s">
        <v>108</v>
      </c>
      <c r="E23" s="101" t="s">
        <v>45</v>
      </c>
      <c r="F23" s="102" t="s">
        <v>67</v>
      </c>
    </row>
    <row r="24" spans="1:6">
      <c r="A24" s="103">
        <v>21</v>
      </c>
      <c r="B24" s="104" t="s">
        <v>109</v>
      </c>
      <c r="C24" s="104" t="s">
        <v>110</v>
      </c>
      <c r="D24" s="105" t="s">
        <v>111</v>
      </c>
      <c r="E24" s="104" t="s">
        <v>52</v>
      </c>
      <c r="F24" s="106" t="s">
        <v>67</v>
      </c>
    </row>
    <row r="25" spans="1:6" ht="28.5" customHeight="1">
      <c r="A25" s="140" t="s">
        <v>112</v>
      </c>
      <c r="B25" s="141"/>
      <c r="C25" s="141"/>
      <c r="D25" s="141"/>
      <c r="E25" s="141"/>
      <c r="F25" s="141"/>
    </row>
    <row r="26" spans="1:6" ht="20">
      <c r="A26" s="142" t="s">
        <v>113</v>
      </c>
      <c r="B26" s="142"/>
      <c r="C26" s="142"/>
      <c r="D26" s="142"/>
      <c r="E26" s="142"/>
      <c r="F26" s="142"/>
    </row>
    <row r="27" spans="1:6" ht="15.5">
      <c r="A27" s="125" t="s">
        <v>36</v>
      </c>
      <c r="B27" s="125" t="s">
        <v>37</v>
      </c>
      <c r="C27" s="125" t="s">
        <v>38</v>
      </c>
      <c r="D27" s="125" t="s">
        <v>114</v>
      </c>
      <c r="E27" s="125" t="s">
        <v>40</v>
      </c>
      <c r="F27" s="125" t="s">
        <v>271</v>
      </c>
    </row>
    <row r="28" spans="1:6" ht="15.5">
      <c r="A28" s="125">
        <v>1</v>
      </c>
      <c r="B28" s="125" t="s">
        <v>115</v>
      </c>
      <c r="C28" s="125" t="s">
        <v>116</v>
      </c>
      <c r="D28" s="125" t="s">
        <v>117</v>
      </c>
      <c r="E28" s="125" t="s">
        <v>359</v>
      </c>
      <c r="F28" s="125" t="s">
        <v>118</v>
      </c>
    </row>
    <row r="29" spans="1:6" ht="15.5">
      <c r="A29" s="125">
        <v>2</v>
      </c>
      <c r="B29" s="125" t="s">
        <v>119</v>
      </c>
      <c r="C29" s="125" t="s">
        <v>120</v>
      </c>
      <c r="D29" s="125" t="s">
        <v>121</v>
      </c>
      <c r="E29" s="125" t="s">
        <v>464</v>
      </c>
      <c r="F29" s="125" t="s">
        <v>118</v>
      </c>
    </row>
    <row r="30" spans="1:6" ht="15.5">
      <c r="A30" s="125">
        <v>3</v>
      </c>
      <c r="B30" s="125" t="s">
        <v>122</v>
      </c>
      <c r="C30" s="125" t="s">
        <v>123</v>
      </c>
      <c r="D30" s="125" t="s">
        <v>124</v>
      </c>
      <c r="E30" s="125" t="s">
        <v>465</v>
      </c>
      <c r="F30" s="125" t="s">
        <v>118</v>
      </c>
    </row>
    <row r="31" spans="1:6" ht="15.5">
      <c r="A31" s="125">
        <v>4</v>
      </c>
      <c r="B31" s="125" t="s">
        <v>466</v>
      </c>
      <c r="C31" s="125" t="s">
        <v>125</v>
      </c>
      <c r="D31" s="125" t="s">
        <v>126</v>
      </c>
      <c r="E31" s="125" t="s">
        <v>467</v>
      </c>
      <c r="F31" s="125" t="s">
        <v>67</v>
      </c>
    </row>
    <row r="32" spans="1:6" ht="15.5">
      <c r="A32" s="125">
        <v>5</v>
      </c>
      <c r="B32" s="125" t="s">
        <v>127</v>
      </c>
      <c r="C32" s="125" t="s">
        <v>127</v>
      </c>
      <c r="D32" s="125" t="s">
        <v>128</v>
      </c>
      <c r="E32" s="125" t="s">
        <v>400</v>
      </c>
      <c r="F32" s="125" t="s">
        <v>118</v>
      </c>
    </row>
    <row r="33" spans="1:6" ht="15.5">
      <c r="A33" s="125">
        <v>6</v>
      </c>
      <c r="B33" s="125" t="s">
        <v>468</v>
      </c>
      <c r="C33" s="125" t="s">
        <v>129</v>
      </c>
      <c r="D33" s="125" t="s">
        <v>130</v>
      </c>
      <c r="E33" s="125" t="s">
        <v>359</v>
      </c>
      <c r="F33" s="125" t="s">
        <v>67</v>
      </c>
    </row>
    <row r="34" spans="1:6" ht="15.5">
      <c r="A34" s="125">
        <v>7</v>
      </c>
      <c r="B34" s="125" t="s">
        <v>131</v>
      </c>
      <c r="C34" s="125" t="s">
        <v>132</v>
      </c>
      <c r="D34" s="125" t="s">
        <v>133</v>
      </c>
      <c r="E34" s="125" t="s">
        <v>400</v>
      </c>
      <c r="F34" s="125" t="s">
        <v>46</v>
      </c>
    </row>
    <row r="35" spans="1:6" ht="15.5">
      <c r="A35" s="125">
        <v>8</v>
      </c>
      <c r="B35" s="125" t="s">
        <v>134</v>
      </c>
      <c r="C35" s="125" t="s">
        <v>135</v>
      </c>
      <c r="D35" s="125" t="s">
        <v>136</v>
      </c>
      <c r="E35" s="125" t="s">
        <v>377</v>
      </c>
      <c r="F35" s="125" t="s">
        <v>67</v>
      </c>
    </row>
    <row r="36" spans="1:6" ht="15.5">
      <c r="A36" s="125">
        <v>9</v>
      </c>
      <c r="B36" s="125" t="s">
        <v>137</v>
      </c>
      <c r="C36" s="125" t="s">
        <v>138</v>
      </c>
      <c r="D36" s="125" t="s">
        <v>139</v>
      </c>
      <c r="E36" s="125" t="s">
        <v>418</v>
      </c>
      <c r="F36" s="125" t="s">
        <v>67</v>
      </c>
    </row>
    <row r="37" spans="1:6" ht="15.5">
      <c r="A37" s="125">
        <v>10</v>
      </c>
      <c r="B37" s="125" t="s">
        <v>140</v>
      </c>
      <c r="C37" s="125" t="s">
        <v>141</v>
      </c>
      <c r="D37" s="125" t="s">
        <v>142</v>
      </c>
      <c r="E37" s="125" t="s">
        <v>429</v>
      </c>
      <c r="F37" s="125" t="s">
        <v>118</v>
      </c>
    </row>
    <row r="38" spans="1:6" ht="15.5">
      <c r="A38" s="125">
        <v>11</v>
      </c>
      <c r="B38" s="125" t="s">
        <v>143</v>
      </c>
      <c r="C38" s="125" t="s">
        <v>144</v>
      </c>
      <c r="D38" s="125" t="s">
        <v>145</v>
      </c>
      <c r="E38" s="125" t="s">
        <v>362</v>
      </c>
      <c r="F38" s="125" t="s">
        <v>67</v>
      </c>
    </row>
    <row r="39" spans="1:6" ht="15.5">
      <c r="A39" s="125">
        <v>12</v>
      </c>
      <c r="B39" s="125" t="s">
        <v>469</v>
      </c>
      <c r="C39" s="125" t="s">
        <v>470</v>
      </c>
      <c r="D39" s="125" t="s">
        <v>76</v>
      </c>
      <c r="E39" s="125" t="s">
        <v>362</v>
      </c>
      <c r="F39" s="125" t="s">
        <v>118</v>
      </c>
    </row>
    <row r="40" spans="1:6" ht="15.5">
      <c r="A40" s="125">
        <v>13</v>
      </c>
      <c r="B40" s="125" t="s">
        <v>471</v>
      </c>
      <c r="C40" s="125" t="s">
        <v>472</v>
      </c>
      <c r="D40" s="125" t="s">
        <v>473</v>
      </c>
      <c r="E40" s="125" t="s">
        <v>474</v>
      </c>
      <c r="F40" s="125" t="s">
        <v>67</v>
      </c>
    </row>
    <row r="41" spans="1:6" ht="15.5">
      <c r="A41" s="125">
        <v>14</v>
      </c>
      <c r="B41" s="125" t="s">
        <v>475</v>
      </c>
      <c r="C41" s="125" t="s">
        <v>476</v>
      </c>
      <c r="D41" s="125" t="s">
        <v>477</v>
      </c>
      <c r="E41" s="125" t="s">
        <v>393</v>
      </c>
      <c r="F41" s="125" t="s">
        <v>67</v>
      </c>
    </row>
    <row r="42" spans="1:6" ht="15.5">
      <c r="A42" s="125">
        <v>15</v>
      </c>
      <c r="B42" s="125" t="s">
        <v>478</v>
      </c>
      <c r="C42" s="125" t="s">
        <v>479</v>
      </c>
      <c r="D42" s="125" t="s">
        <v>480</v>
      </c>
      <c r="E42" s="125" t="s">
        <v>391</v>
      </c>
      <c r="F42" s="125" t="s">
        <v>67</v>
      </c>
    </row>
    <row r="43" spans="1:6" ht="15.5">
      <c r="A43" s="125">
        <v>16</v>
      </c>
      <c r="B43" s="125" t="s">
        <v>481</v>
      </c>
      <c r="C43" s="125" t="s">
        <v>482</v>
      </c>
      <c r="D43" s="125" t="s">
        <v>483</v>
      </c>
      <c r="E43" s="125" t="s">
        <v>414</v>
      </c>
      <c r="F43" s="125" t="s">
        <v>67</v>
      </c>
    </row>
    <row r="44" spans="1:6" ht="15.5">
      <c r="A44" s="125">
        <v>17</v>
      </c>
      <c r="B44" s="125" t="s">
        <v>484</v>
      </c>
      <c r="C44" s="125" t="s">
        <v>485</v>
      </c>
      <c r="D44" s="125" t="s">
        <v>486</v>
      </c>
      <c r="E44" s="125" t="s">
        <v>406</v>
      </c>
      <c r="F44" s="125" t="s">
        <v>487</v>
      </c>
    </row>
    <row r="45" spans="1:6" ht="15.5">
      <c r="A45" s="125">
        <v>18</v>
      </c>
      <c r="B45" s="125" t="s">
        <v>488</v>
      </c>
      <c r="C45" s="125" t="s">
        <v>489</v>
      </c>
      <c r="D45" s="125" t="s">
        <v>490</v>
      </c>
      <c r="E45" s="125" t="s">
        <v>425</v>
      </c>
      <c r="F45" s="125" t="s">
        <v>487</v>
      </c>
    </row>
    <row r="46" spans="1:6" ht="15.5">
      <c r="A46" s="125">
        <v>19</v>
      </c>
      <c r="B46" s="125" t="s">
        <v>491</v>
      </c>
      <c r="C46" s="125" t="s">
        <v>492</v>
      </c>
      <c r="D46" s="125" t="s">
        <v>493</v>
      </c>
      <c r="E46" s="125" t="s">
        <v>400</v>
      </c>
      <c r="F46" s="125" t="s">
        <v>494</v>
      </c>
    </row>
    <row r="47" spans="1:6" ht="15.5">
      <c r="A47" s="125">
        <v>20</v>
      </c>
      <c r="B47" s="125" t="s">
        <v>495</v>
      </c>
      <c r="C47" s="125" t="s">
        <v>496</v>
      </c>
      <c r="D47" s="125" t="s">
        <v>497</v>
      </c>
      <c r="E47" s="125" t="s">
        <v>498</v>
      </c>
      <c r="F47" s="125" t="s">
        <v>499</v>
      </c>
    </row>
    <row r="49" spans="1:6" ht="27.75" customHeight="1">
      <c r="A49" s="128" t="s">
        <v>146</v>
      </c>
      <c r="B49" s="129"/>
      <c r="C49" s="129"/>
      <c r="D49" s="129"/>
      <c r="E49" s="129"/>
      <c r="F49" s="129"/>
    </row>
  </sheetData>
  <mergeCells count="4">
    <mergeCell ref="A2:F2"/>
    <mergeCell ref="A25:F25"/>
    <mergeCell ref="A26:F26"/>
    <mergeCell ref="A49:F49"/>
  </mergeCells>
  <phoneticPr fontId="30" type="noConversion"/>
  <hyperlinks>
    <hyperlink ref="D31" r:id="rId1"/>
  </hyperlinks>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C7" sqref="C7"/>
    </sheetView>
  </sheetViews>
  <sheetFormatPr defaultColWidth="9" defaultRowHeight="14"/>
  <cols>
    <col min="2" max="2" width="72.453125" customWidth="1"/>
    <col min="3" max="3" width="19.453125" customWidth="1"/>
  </cols>
  <sheetData>
    <row r="1" spans="1:7">
      <c r="A1" s="38"/>
    </row>
    <row r="2" spans="1:7" ht="34.5" customHeight="1">
      <c r="A2" s="139" t="s">
        <v>147</v>
      </c>
      <c r="B2" s="139"/>
      <c r="C2" s="139"/>
      <c r="D2" s="86"/>
      <c r="E2" s="86"/>
      <c r="F2" s="86"/>
      <c r="G2" s="86"/>
    </row>
    <row r="3" spans="1:7" ht="15">
      <c r="A3" s="39" t="s">
        <v>37</v>
      </c>
      <c r="B3" s="39" t="s">
        <v>148</v>
      </c>
      <c r="C3" s="39" t="s">
        <v>149</v>
      </c>
      <c r="D3" s="87"/>
      <c r="E3" s="88"/>
      <c r="F3" s="88"/>
      <c r="G3" s="88"/>
    </row>
    <row r="4" spans="1:7" ht="27.75" customHeight="1">
      <c r="A4" s="89" t="s">
        <v>150</v>
      </c>
      <c r="B4" s="89" t="s">
        <v>151</v>
      </c>
      <c r="C4" s="89" t="s">
        <v>152</v>
      </c>
      <c r="D4" s="37"/>
    </row>
    <row r="5" spans="1:7" ht="24" customHeight="1">
      <c r="A5" s="89" t="s">
        <v>153</v>
      </c>
      <c r="B5" s="89" t="s">
        <v>154</v>
      </c>
      <c r="C5" s="89" t="s">
        <v>155</v>
      </c>
      <c r="D5" s="37"/>
    </row>
    <row r="6" spans="1:7" ht="24.75" customHeight="1">
      <c r="A6" s="89" t="s">
        <v>49</v>
      </c>
      <c r="B6" s="89" t="s">
        <v>156</v>
      </c>
      <c r="C6" s="89" t="s">
        <v>157</v>
      </c>
      <c r="D6" s="37"/>
    </row>
    <row r="7" spans="1:7" ht="61.5" customHeight="1">
      <c r="A7" s="89" t="s">
        <v>77</v>
      </c>
      <c r="B7" s="89" t="s">
        <v>158</v>
      </c>
      <c r="C7" s="89" t="s">
        <v>159</v>
      </c>
      <c r="D7" s="37"/>
    </row>
    <row r="8" spans="1:7">
      <c r="A8" s="43" t="s">
        <v>160</v>
      </c>
      <c r="B8" s="90" t="s">
        <v>161</v>
      </c>
      <c r="C8" s="54" t="s">
        <v>162</v>
      </c>
    </row>
    <row r="9" spans="1:7" ht="131.25" customHeight="1">
      <c r="A9" s="143" t="s">
        <v>163</v>
      </c>
      <c r="B9" s="144"/>
      <c r="C9" s="144"/>
    </row>
    <row r="10" spans="1:7" ht="81" customHeight="1">
      <c r="A10" s="128" t="s">
        <v>164</v>
      </c>
      <c r="B10" s="129"/>
      <c r="C10" s="129"/>
    </row>
  </sheetData>
  <mergeCells count="3">
    <mergeCell ref="A2:C2"/>
    <mergeCell ref="A9:C9"/>
    <mergeCell ref="A10:C10"/>
  </mergeCells>
  <phoneticPr fontId="30"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workbookViewId="0">
      <selection activeCell="E27" sqref="E27"/>
    </sheetView>
  </sheetViews>
  <sheetFormatPr defaultColWidth="9" defaultRowHeight="14"/>
  <cols>
    <col min="2" max="2" width="15.26953125" customWidth="1"/>
    <col min="3" max="3" width="29.90625" customWidth="1"/>
    <col min="4" max="4" width="15.26953125" customWidth="1"/>
  </cols>
  <sheetData>
    <row r="1" spans="1:7">
      <c r="A1" s="72"/>
      <c r="B1" s="72"/>
      <c r="C1" s="72"/>
      <c r="D1" s="72"/>
    </row>
    <row r="2" spans="1:7" ht="35.25" customHeight="1">
      <c r="A2" s="145" t="s">
        <v>165</v>
      </c>
      <c r="B2" s="145"/>
      <c r="C2" s="145"/>
      <c r="D2" s="145"/>
      <c r="E2" s="145"/>
      <c r="F2" s="145"/>
      <c r="G2" s="145"/>
    </row>
    <row r="3" spans="1:7" ht="30">
      <c r="A3" s="39" t="s">
        <v>36</v>
      </c>
      <c r="B3" s="39" t="s">
        <v>37</v>
      </c>
      <c r="C3" s="73" t="s">
        <v>13</v>
      </c>
      <c r="D3" s="73" t="s">
        <v>166</v>
      </c>
      <c r="E3" s="73" t="s">
        <v>167</v>
      </c>
      <c r="F3" s="74" t="s">
        <v>168</v>
      </c>
      <c r="G3" s="74" t="s">
        <v>16</v>
      </c>
    </row>
    <row r="4" spans="1:7" ht="18.75" customHeight="1">
      <c r="A4" s="150">
        <v>1</v>
      </c>
      <c r="B4" s="150" t="s">
        <v>47</v>
      </c>
      <c r="C4" s="75" t="s">
        <v>169</v>
      </c>
      <c r="D4" s="76">
        <v>1605</v>
      </c>
      <c r="E4" s="43" t="s">
        <v>170</v>
      </c>
      <c r="F4" s="76">
        <v>1680</v>
      </c>
      <c r="G4" s="4">
        <f>(D4-F4)/F4</f>
        <v>-4.4642857142857144E-2</v>
      </c>
    </row>
    <row r="5" spans="1:7">
      <c r="A5" s="151"/>
      <c r="B5" s="151"/>
      <c r="C5" s="77" t="s">
        <v>171</v>
      </c>
      <c r="D5" s="76">
        <v>35</v>
      </c>
      <c r="E5" s="78">
        <f>D5/$D$4</f>
        <v>2.1806853582554516E-2</v>
      </c>
      <c r="F5" s="76">
        <v>36</v>
      </c>
      <c r="G5" s="4">
        <f t="shared" ref="G5:G31" si="0">(D5-F5)/F5</f>
        <v>-2.7777777777777776E-2</v>
      </c>
    </row>
    <row r="6" spans="1:7">
      <c r="A6" s="151"/>
      <c r="B6" s="151"/>
      <c r="C6" s="77" t="s">
        <v>172</v>
      </c>
      <c r="D6" s="76">
        <v>4</v>
      </c>
      <c r="E6" s="78">
        <f t="shared" ref="E6:E10" si="1">D6/$D$4</f>
        <v>2.4922118380062306E-3</v>
      </c>
      <c r="F6" s="76">
        <v>4</v>
      </c>
      <c r="G6" s="4">
        <f t="shared" si="0"/>
        <v>0</v>
      </c>
    </row>
    <row r="7" spans="1:7">
      <c r="A7" s="151"/>
      <c r="B7" s="151"/>
      <c r="C7" s="77" t="s">
        <v>173</v>
      </c>
      <c r="D7" s="76">
        <v>250</v>
      </c>
      <c r="E7" s="78">
        <f t="shared" si="1"/>
        <v>0.1557632398753894</v>
      </c>
      <c r="F7" s="76">
        <v>246</v>
      </c>
      <c r="G7" s="4">
        <f t="shared" si="0"/>
        <v>1.6260162601626018E-2</v>
      </c>
    </row>
    <row r="8" spans="1:7">
      <c r="A8" s="151"/>
      <c r="B8" s="151"/>
      <c r="C8" s="77" t="s">
        <v>174</v>
      </c>
      <c r="D8" s="76">
        <v>279</v>
      </c>
      <c r="E8" s="78">
        <f t="shared" si="1"/>
        <v>0.17383177570093458</v>
      </c>
      <c r="F8" s="76">
        <v>293</v>
      </c>
      <c r="G8" s="4">
        <f t="shared" si="0"/>
        <v>-4.778156996587031E-2</v>
      </c>
    </row>
    <row r="9" spans="1:7">
      <c r="A9" s="151"/>
      <c r="B9" s="151"/>
      <c r="C9" s="77" t="s">
        <v>175</v>
      </c>
      <c r="D9" s="76">
        <v>419</v>
      </c>
      <c r="E9" s="78">
        <f t="shared" si="1"/>
        <v>0.26105919003115263</v>
      </c>
      <c r="F9" s="76">
        <v>441</v>
      </c>
      <c r="G9" s="4">
        <f t="shared" si="0"/>
        <v>-4.9886621315192746E-2</v>
      </c>
    </row>
    <row r="10" spans="1:7">
      <c r="A10" s="151"/>
      <c r="B10" s="151"/>
      <c r="C10" s="79" t="s">
        <v>176</v>
      </c>
      <c r="D10" s="76">
        <v>657</v>
      </c>
      <c r="E10" s="78">
        <f t="shared" si="1"/>
        <v>0.40934579439252339</v>
      </c>
      <c r="F10" s="76">
        <v>700</v>
      </c>
      <c r="G10" s="4">
        <f t="shared" si="0"/>
        <v>-6.142857142857143E-2</v>
      </c>
    </row>
    <row r="11" spans="1:7" ht="15">
      <c r="A11" s="150">
        <v>2</v>
      </c>
      <c r="B11" s="150" t="s">
        <v>42</v>
      </c>
      <c r="C11" s="75" t="s">
        <v>169</v>
      </c>
      <c r="D11" s="41">
        <v>97</v>
      </c>
      <c r="E11" s="80" t="s">
        <v>170</v>
      </c>
      <c r="F11" s="41">
        <v>102</v>
      </c>
      <c r="G11" s="4">
        <f t="shared" si="0"/>
        <v>-4.9019607843137254E-2</v>
      </c>
    </row>
    <row r="12" spans="1:7">
      <c r="A12" s="151"/>
      <c r="B12" s="151"/>
      <c r="C12" s="81" t="s">
        <v>171</v>
      </c>
      <c r="D12" s="41">
        <v>46</v>
      </c>
      <c r="E12" s="78">
        <f>D12/$D$11</f>
        <v>0.47422680412371132</v>
      </c>
      <c r="F12" s="41">
        <v>47</v>
      </c>
      <c r="G12" s="4">
        <f t="shared" si="0"/>
        <v>-2.1276595744680851E-2</v>
      </c>
    </row>
    <row r="13" spans="1:7">
      <c r="A13" s="151"/>
      <c r="B13" s="151"/>
      <c r="C13" s="81" t="s">
        <v>172</v>
      </c>
      <c r="D13" s="41">
        <v>0</v>
      </c>
      <c r="E13" s="78">
        <f t="shared" ref="E13:E17" si="2">D13/$D$11</f>
        <v>0</v>
      </c>
      <c r="F13" s="41">
        <v>0</v>
      </c>
      <c r="G13" s="4">
        <v>0</v>
      </c>
    </row>
    <row r="14" spans="1:7">
      <c r="A14" s="151"/>
      <c r="B14" s="151"/>
      <c r="C14" s="81" t="s">
        <v>173</v>
      </c>
      <c r="D14" s="41">
        <v>67</v>
      </c>
      <c r="E14" s="78">
        <f t="shared" si="2"/>
        <v>0.69072164948453607</v>
      </c>
      <c r="F14" s="41">
        <v>67</v>
      </c>
      <c r="G14" s="4">
        <f t="shared" si="0"/>
        <v>0</v>
      </c>
    </row>
    <row r="15" spans="1:7">
      <c r="A15" s="151"/>
      <c r="B15" s="151"/>
      <c r="C15" s="81" t="s">
        <v>174</v>
      </c>
      <c r="D15" s="41">
        <v>21</v>
      </c>
      <c r="E15" s="78">
        <f t="shared" si="2"/>
        <v>0.21649484536082475</v>
      </c>
      <c r="F15" s="41">
        <v>23</v>
      </c>
      <c r="G15" s="4">
        <f t="shared" si="0"/>
        <v>-8.6956521739130432E-2</v>
      </c>
    </row>
    <row r="16" spans="1:7">
      <c r="A16" s="151"/>
      <c r="B16" s="151"/>
      <c r="C16" s="81" t="s">
        <v>175</v>
      </c>
      <c r="D16" s="41">
        <v>7</v>
      </c>
      <c r="E16" s="78">
        <f t="shared" si="2"/>
        <v>7.2164948453608241E-2</v>
      </c>
      <c r="F16" s="41">
        <v>7</v>
      </c>
      <c r="G16" s="4">
        <f t="shared" si="0"/>
        <v>0</v>
      </c>
    </row>
    <row r="17" spans="1:7">
      <c r="A17" s="152"/>
      <c r="B17" s="152"/>
      <c r="C17" s="82" t="s">
        <v>176</v>
      </c>
      <c r="D17" s="41">
        <v>2</v>
      </c>
      <c r="E17" s="78">
        <f t="shared" si="2"/>
        <v>2.0618556701030927E-2</v>
      </c>
      <c r="F17" s="41">
        <v>5</v>
      </c>
      <c r="G17" s="4">
        <f t="shared" si="0"/>
        <v>-0.6</v>
      </c>
    </row>
    <row r="18" spans="1:7" ht="15">
      <c r="A18" s="41">
        <v>3</v>
      </c>
      <c r="B18" s="150" t="s">
        <v>49</v>
      </c>
      <c r="C18" s="75" t="s">
        <v>169</v>
      </c>
      <c r="D18" s="3">
        <v>48</v>
      </c>
      <c r="E18" s="80" t="s">
        <v>170</v>
      </c>
      <c r="F18" s="3">
        <v>48</v>
      </c>
      <c r="G18" s="4">
        <f t="shared" si="0"/>
        <v>0</v>
      </c>
    </row>
    <row r="19" spans="1:7">
      <c r="A19" s="41"/>
      <c r="B19" s="151"/>
      <c r="C19" s="81" t="s">
        <v>171</v>
      </c>
      <c r="D19" s="3">
        <v>0</v>
      </c>
      <c r="E19" s="78">
        <f>D19/$D$18</f>
        <v>0</v>
      </c>
      <c r="F19" s="3">
        <v>0</v>
      </c>
      <c r="G19" s="4">
        <v>0</v>
      </c>
    </row>
    <row r="20" spans="1:7">
      <c r="A20" s="41"/>
      <c r="B20" s="151"/>
      <c r="C20" s="81" t="s">
        <v>172</v>
      </c>
      <c r="D20" s="3">
        <v>0</v>
      </c>
      <c r="E20" s="78">
        <f t="shared" ref="E20:E21" si="3">D20/$D$18</f>
        <v>0</v>
      </c>
      <c r="F20" s="3">
        <v>0</v>
      </c>
      <c r="G20" s="4">
        <v>0</v>
      </c>
    </row>
    <row r="21" spans="1:7" ht="26">
      <c r="A21" s="41"/>
      <c r="B21" s="152"/>
      <c r="C21" s="81" t="s">
        <v>177</v>
      </c>
      <c r="D21" s="41">
        <v>22</v>
      </c>
      <c r="E21" s="78">
        <f t="shared" si="3"/>
        <v>0.45833333333333331</v>
      </c>
      <c r="F21" s="41">
        <v>22</v>
      </c>
      <c r="G21" s="4">
        <f t="shared" si="0"/>
        <v>0</v>
      </c>
    </row>
    <row r="22" spans="1:7" ht="15">
      <c r="A22" s="41">
        <v>4</v>
      </c>
      <c r="B22" s="150" t="s">
        <v>153</v>
      </c>
      <c r="C22" s="75" t="s">
        <v>169</v>
      </c>
      <c r="D22" s="3">
        <v>17</v>
      </c>
      <c r="E22" s="80" t="s">
        <v>170</v>
      </c>
      <c r="F22" s="3">
        <v>28</v>
      </c>
      <c r="G22" s="4">
        <f t="shared" si="0"/>
        <v>-0.39285714285714285</v>
      </c>
    </row>
    <row r="23" spans="1:7">
      <c r="A23" s="41"/>
      <c r="B23" s="151"/>
      <c r="C23" s="81" t="s">
        <v>171</v>
      </c>
      <c r="D23" s="3">
        <v>0</v>
      </c>
      <c r="E23" s="78">
        <f>D23/$D$22</f>
        <v>0</v>
      </c>
      <c r="F23" s="3">
        <v>0</v>
      </c>
      <c r="G23" s="4">
        <v>0</v>
      </c>
    </row>
    <row r="24" spans="1:7">
      <c r="A24" s="41"/>
      <c r="B24" s="151"/>
      <c r="C24" s="81" t="s">
        <v>172</v>
      </c>
      <c r="D24" s="3">
        <v>0</v>
      </c>
      <c r="E24" s="78">
        <f t="shared" ref="E24:E25" si="4">D24/$D$22</f>
        <v>0</v>
      </c>
      <c r="F24" s="3">
        <v>0</v>
      </c>
      <c r="G24" s="4">
        <v>0</v>
      </c>
    </row>
    <row r="25" spans="1:7" ht="26">
      <c r="A25" s="41"/>
      <c r="B25" s="152"/>
      <c r="C25" s="81" t="s">
        <v>177</v>
      </c>
      <c r="D25" s="41">
        <v>6</v>
      </c>
      <c r="E25" s="78">
        <f t="shared" si="4"/>
        <v>0.35294117647058826</v>
      </c>
      <c r="F25" s="41">
        <v>8</v>
      </c>
      <c r="G25" s="4">
        <f t="shared" si="0"/>
        <v>-0.25</v>
      </c>
    </row>
    <row r="26" spans="1:7" ht="15">
      <c r="A26" s="41">
        <v>5</v>
      </c>
      <c r="B26" s="150" t="s">
        <v>77</v>
      </c>
      <c r="C26" s="75" t="s">
        <v>169</v>
      </c>
      <c r="D26" s="41">
        <v>15</v>
      </c>
      <c r="E26" s="80" t="s">
        <v>170</v>
      </c>
      <c r="F26" s="41">
        <v>15</v>
      </c>
      <c r="G26" s="4">
        <f t="shared" si="0"/>
        <v>0</v>
      </c>
    </row>
    <row r="27" spans="1:7">
      <c r="A27" s="41"/>
      <c r="B27" s="151"/>
      <c r="C27" s="81" t="s">
        <v>171</v>
      </c>
      <c r="D27" s="41">
        <v>15</v>
      </c>
      <c r="E27" s="78">
        <f>D27/$D$26</f>
        <v>1</v>
      </c>
      <c r="F27" s="41">
        <v>15</v>
      </c>
      <c r="G27" s="4">
        <f t="shared" si="0"/>
        <v>0</v>
      </c>
    </row>
    <row r="28" spans="1:7">
      <c r="A28" s="41"/>
      <c r="B28" s="151"/>
      <c r="C28" s="81" t="s">
        <v>172</v>
      </c>
      <c r="D28" s="41">
        <v>0</v>
      </c>
      <c r="E28" s="78">
        <f>D28/$D$26</f>
        <v>0</v>
      </c>
      <c r="F28" s="41">
        <v>0</v>
      </c>
      <c r="G28" s="4">
        <v>0</v>
      </c>
    </row>
    <row r="29" spans="1:7">
      <c r="A29" s="41"/>
      <c r="B29" s="151"/>
      <c r="C29" s="81" t="s">
        <v>178</v>
      </c>
      <c r="D29" s="83">
        <v>0</v>
      </c>
      <c r="E29" s="84" t="s">
        <v>170</v>
      </c>
      <c r="F29" s="83">
        <v>0</v>
      </c>
      <c r="G29" s="4">
        <v>0</v>
      </c>
    </row>
    <row r="30" spans="1:7">
      <c r="A30" s="41"/>
      <c r="B30" s="152"/>
      <c r="C30" s="41"/>
      <c r="D30" s="41"/>
      <c r="E30" s="85"/>
      <c r="F30" s="41"/>
      <c r="G30" s="4"/>
    </row>
    <row r="31" spans="1:7" ht="15">
      <c r="A31" s="41" t="s">
        <v>179</v>
      </c>
      <c r="B31" s="41"/>
      <c r="C31" s="75" t="s">
        <v>169</v>
      </c>
      <c r="D31" s="41">
        <f>SUM(D4,D11,D18,D22,D26)</f>
        <v>1782</v>
      </c>
      <c r="E31" s="84" t="s">
        <v>170</v>
      </c>
      <c r="F31" s="41">
        <f>SUM(F4,F11,F18,F22,F26)</f>
        <v>1873</v>
      </c>
      <c r="G31" s="4">
        <f t="shared" si="0"/>
        <v>-4.8585157501334755E-2</v>
      </c>
    </row>
    <row r="32" spans="1:7" ht="47.25" customHeight="1">
      <c r="A32" s="146" t="s">
        <v>180</v>
      </c>
      <c r="B32" s="147"/>
      <c r="C32" s="147"/>
      <c r="D32" s="147"/>
      <c r="E32" s="147"/>
    </row>
    <row r="33" spans="1:5" ht="23.25" customHeight="1">
      <c r="A33" s="148" t="s">
        <v>181</v>
      </c>
      <c r="B33" s="149"/>
      <c r="C33" s="149"/>
      <c r="D33" s="149"/>
      <c r="E33" s="149"/>
    </row>
  </sheetData>
  <mergeCells count="10">
    <mergeCell ref="A2:G2"/>
    <mergeCell ref="A32:E32"/>
    <mergeCell ref="A33:E33"/>
    <mergeCell ref="A4:A10"/>
    <mergeCell ref="A11:A17"/>
    <mergeCell ref="B4:B10"/>
    <mergeCell ref="B11:B17"/>
    <mergeCell ref="B18:B21"/>
    <mergeCell ref="B22:B25"/>
    <mergeCell ref="B26:B30"/>
  </mergeCells>
  <phoneticPr fontId="30"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topLeftCell="A4" workbookViewId="0">
      <selection activeCell="C25" sqref="C25"/>
    </sheetView>
  </sheetViews>
  <sheetFormatPr defaultColWidth="9" defaultRowHeight="14"/>
  <cols>
    <col min="1" max="1" width="10.453125" customWidth="1"/>
    <col min="2" max="3" width="20.453125" customWidth="1"/>
    <col min="4" max="4" width="42.26953125" customWidth="1"/>
  </cols>
  <sheetData>
    <row r="1" spans="1:4" ht="20">
      <c r="A1" s="139" t="s">
        <v>182</v>
      </c>
      <c r="B1" s="139"/>
      <c r="C1" s="139"/>
      <c r="D1" s="139"/>
    </row>
    <row r="2" spans="1:4" ht="15.5">
      <c r="A2" s="55" t="s">
        <v>36</v>
      </c>
      <c r="B2" s="56" t="s">
        <v>183</v>
      </c>
      <c r="C2" s="56" t="s">
        <v>184</v>
      </c>
      <c r="D2" s="56" t="s">
        <v>185</v>
      </c>
    </row>
    <row r="3" spans="1:4" ht="15" customHeight="1">
      <c r="A3" s="55">
        <v>1</v>
      </c>
      <c r="B3" s="2" t="s">
        <v>186</v>
      </c>
      <c r="C3" s="2" t="s">
        <v>187</v>
      </c>
      <c r="D3" s="3">
        <v>181.94</v>
      </c>
    </row>
    <row r="4" spans="1:4" ht="15" customHeight="1">
      <c r="A4" s="55">
        <v>2</v>
      </c>
      <c r="B4" s="2" t="s">
        <v>188</v>
      </c>
      <c r="C4" s="2" t="s">
        <v>187</v>
      </c>
      <c r="D4" s="3">
        <v>161.62</v>
      </c>
    </row>
    <row r="5" spans="1:4" ht="15.5">
      <c r="A5" s="55">
        <v>3</v>
      </c>
      <c r="B5" s="2" t="s">
        <v>189</v>
      </c>
      <c r="C5" s="2" t="s">
        <v>190</v>
      </c>
      <c r="D5" s="3">
        <v>147.63999999999999</v>
      </c>
    </row>
    <row r="6" spans="1:4" ht="15.5">
      <c r="A6" s="55">
        <v>4</v>
      </c>
      <c r="B6" s="2" t="s">
        <v>191</v>
      </c>
      <c r="C6" s="2" t="s">
        <v>187</v>
      </c>
      <c r="D6" s="3">
        <v>127.71</v>
      </c>
    </row>
    <row r="7" spans="1:4" ht="15.5">
      <c r="A7" s="55">
        <v>5</v>
      </c>
      <c r="B7" s="2" t="s">
        <v>192</v>
      </c>
      <c r="C7" s="2" t="s">
        <v>187</v>
      </c>
      <c r="D7" s="3">
        <v>125.43</v>
      </c>
    </row>
    <row r="8" spans="1:4" ht="15.5">
      <c r="A8" s="55">
        <v>6</v>
      </c>
      <c r="B8" s="2" t="s">
        <v>193</v>
      </c>
      <c r="C8" s="2" t="s">
        <v>187</v>
      </c>
      <c r="D8" s="3">
        <v>118.92</v>
      </c>
    </row>
    <row r="9" spans="1:4">
      <c r="A9" s="64">
        <v>7</v>
      </c>
      <c r="B9" s="62" t="s">
        <v>194</v>
      </c>
      <c r="C9" s="3" t="s">
        <v>52</v>
      </c>
      <c r="D9" s="3">
        <v>117.15</v>
      </c>
    </row>
    <row r="10" spans="1:4" ht="15.5">
      <c r="A10" s="65">
        <v>8</v>
      </c>
      <c r="B10" s="62" t="s">
        <v>195</v>
      </c>
      <c r="C10" s="3" t="s">
        <v>196</v>
      </c>
      <c r="D10" s="3">
        <v>116.66</v>
      </c>
    </row>
    <row r="11" spans="1:4" ht="15.5">
      <c r="A11" s="65">
        <v>9</v>
      </c>
      <c r="B11" s="62" t="s">
        <v>197</v>
      </c>
      <c r="C11" s="3" t="s">
        <v>187</v>
      </c>
      <c r="D11" s="3">
        <v>106.28</v>
      </c>
    </row>
    <row r="12" spans="1:4">
      <c r="A12" s="64">
        <v>10</v>
      </c>
      <c r="B12" s="66" t="s">
        <v>198</v>
      </c>
      <c r="C12" s="60" t="s">
        <v>187</v>
      </c>
      <c r="D12" s="60">
        <v>94.69</v>
      </c>
    </row>
    <row r="13" spans="1:4">
      <c r="A13" s="64">
        <v>11</v>
      </c>
      <c r="B13" s="62" t="s">
        <v>199</v>
      </c>
      <c r="C13" s="3" t="s">
        <v>187</v>
      </c>
      <c r="D13" s="3">
        <v>87.59</v>
      </c>
    </row>
    <row r="14" spans="1:4">
      <c r="A14" s="64">
        <v>12</v>
      </c>
      <c r="B14" s="66" t="s">
        <v>200</v>
      </c>
      <c r="C14" s="60" t="s">
        <v>190</v>
      </c>
      <c r="D14" s="60">
        <v>87.18</v>
      </c>
    </row>
    <row r="15" spans="1:4">
      <c r="A15" s="67">
        <v>13</v>
      </c>
      <c r="B15" s="62" t="s">
        <v>201</v>
      </c>
      <c r="C15" s="3" t="s">
        <v>60</v>
      </c>
      <c r="D15" s="3">
        <v>68.150000000000006</v>
      </c>
    </row>
    <row r="16" spans="1:4">
      <c r="A16" s="67">
        <v>14</v>
      </c>
      <c r="B16" s="62" t="s">
        <v>202</v>
      </c>
      <c r="C16" s="3" t="s">
        <v>190</v>
      </c>
      <c r="D16" s="3">
        <v>54.16</v>
      </c>
    </row>
    <row r="17" spans="1:4">
      <c r="A17" s="67">
        <v>15</v>
      </c>
      <c r="B17" s="62" t="s">
        <v>203</v>
      </c>
      <c r="C17" s="3" t="s">
        <v>60</v>
      </c>
      <c r="D17" s="3">
        <v>49.72</v>
      </c>
    </row>
    <row r="18" spans="1:4">
      <c r="A18" s="67">
        <v>16</v>
      </c>
      <c r="B18" s="62" t="s">
        <v>204</v>
      </c>
      <c r="C18" s="3" t="s">
        <v>187</v>
      </c>
      <c r="D18" s="3">
        <v>41.5</v>
      </c>
    </row>
    <row r="19" spans="1:4">
      <c r="A19" s="67">
        <v>17</v>
      </c>
      <c r="B19" s="62" t="s">
        <v>205</v>
      </c>
      <c r="C19" s="3" t="s">
        <v>187</v>
      </c>
      <c r="D19" s="3">
        <v>39.380000000000003</v>
      </c>
    </row>
    <row r="20" spans="1:4">
      <c r="A20" s="67">
        <v>18</v>
      </c>
      <c r="B20" s="62" t="s">
        <v>206</v>
      </c>
      <c r="C20" s="3" t="s">
        <v>187</v>
      </c>
      <c r="D20" s="3">
        <v>38.58</v>
      </c>
    </row>
    <row r="21" spans="1:4">
      <c r="A21" s="68">
        <v>19</v>
      </c>
      <c r="B21" s="69" t="s">
        <v>207</v>
      </c>
      <c r="C21" s="70" t="s">
        <v>187</v>
      </c>
      <c r="D21" s="70">
        <v>37.33</v>
      </c>
    </row>
    <row r="22" spans="1:4">
      <c r="A22" s="68">
        <v>20</v>
      </c>
      <c r="B22" s="124" t="s">
        <v>208</v>
      </c>
      <c r="C22" s="71" t="s">
        <v>60</v>
      </c>
      <c r="D22" s="71">
        <v>36.86</v>
      </c>
    </row>
  </sheetData>
  <mergeCells count="1">
    <mergeCell ref="A1:D1"/>
  </mergeCells>
  <phoneticPr fontId="30"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tabSelected="1" workbookViewId="0">
      <selection activeCell="B15" sqref="B15"/>
    </sheetView>
  </sheetViews>
  <sheetFormatPr defaultColWidth="9" defaultRowHeight="14"/>
  <cols>
    <col min="2" max="3" width="27.26953125" customWidth="1"/>
    <col min="4" max="4" width="46.6328125" customWidth="1"/>
  </cols>
  <sheetData>
    <row r="1" spans="1:4" ht="20">
      <c r="A1" s="139" t="s">
        <v>209</v>
      </c>
      <c r="B1" s="139"/>
      <c r="C1" s="139"/>
      <c r="D1" s="139"/>
    </row>
    <row r="2" spans="1:4" ht="15.5">
      <c r="A2" s="55" t="s">
        <v>36</v>
      </c>
      <c r="B2" s="56" t="s">
        <v>183</v>
      </c>
      <c r="C2" s="56" t="s">
        <v>184</v>
      </c>
      <c r="D2" s="56" t="s">
        <v>210</v>
      </c>
    </row>
    <row r="3" spans="1:4" ht="15.5">
      <c r="A3" s="57">
        <v>1</v>
      </c>
      <c r="B3" s="2" t="s">
        <v>211</v>
      </c>
      <c r="C3" s="2" t="s">
        <v>187</v>
      </c>
      <c r="D3" s="3">
        <v>70.650000000000006</v>
      </c>
    </row>
    <row r="4" spans="1:4" ht="15.5">
      <c r="A4" s="57">
        <v>2</v>
      </c>
      <c r="B4" s="2" t="s">
        <v>212</v>
      </c>
      <c r="C4" s="2" t="s">
        <v>187</v>
      </c>
      <c r="D4" s="3">
        <v>62.59</v>
      </c>
    </row>
    <row r="5" spans="1:4" ht="15.5">
      <c r="A5" s="57">
        <v>3</v>
      </c>
      <c r="B5" s="2" t="s">
        <v>213</v>
      </c>
      <c r="C5" s="2" t="s">
        <v>187</v>
      </c>
      <c r="D5" s="3">
        <v>60.28</v>
      </c>
    </row>
    <row r="6" spans="1:4" ht="15.5">
      <c r="A6" s="57">
        <v>4</v>
      </c>
      <c r="B6" s="2" t="s">
        <v>214</v>
      </c>
      <c r="C6" s="2" t="s">
        <v>187</v>
      </c>
      <c r="D6" s="3">
        <v>55.32</v>
      </c>
    </row>
    <row r="7" spans="1:4" ht="15.5">
      <c r="A7" s="57">
        <v>5</v>
      </c>
      <c r="B7" s="2" t="s">
        <v>215</v>
      </c>
      <c r="C7" s="2" t="s">
        <v>187</v>
      </c>
      <c r="D7" s="3">
        <v>54.79</v>
      </c>
    </row>
    <row r="8" spans="1:4" ht="15.5">
      <c r="A8" s="57">
        <v>6</v>
      </c>
      <c r="B8" s="2" t="s">
        <v>216</v>
      </c>
      <c r="C8" s="2" t="s">
        <v>187</v>
      </c>
      <c r="D8" s="3">
        <v>44.38</v>
      </c>
    </row>
    <row r="9" spans="1:4" ht="15.5">
      <c r="A9" s="57">
        <v>7</v>
      </c>
      <c r="B9" s="2" t="s">
        <v>217</v>
      </c>
      <c r="C9" s="2" t="s">
        <v>187</v>
      </c>
      <c r="D9" s="3">
        <v>41.47</v>
      </c>
    </row>
    <row r="10" spans="1:4" ht="15.5">
      <c r="A10" s="57">
        <v>8</v>
      </c>
      <c r="B10" s="2" t="s">
        <v>218</v>
      </c>
      <c r="C10" s="2" t="s">
        <v>187</v>
      </c>
      <c r="D10" s="3">
        <v>40.17</v>
      </c>
    </row>
    <row r="11" spans="1:4" ht="15.5">
      <c r="A11" s="57">
        <v>9</v>
      </c>
      <c r="B11" s="2" t="s">
        <v>219</v>
      </c>
      <c r="C11" s="2" t="s">
        <v>187</v>
      </c>
      <c r="D11" s="3">
        <v>38.6</v>
      </c>
    </row>
    <row r="12" spans="1:4" ht="15.5">
      <c r="A12" s="57">
        <v>10</v>
      </c>
      <c r="B12" s="2" t="s">
        <v>220</v>
      </c>
      <c r="C12" s="2" t="s">
        <v>187</v>
      </c>
      <c r="D12" s="3">
        <v>31.88</v>
      </c>
    </row>
    <row r="13" spans="1:4" ht="15.5">
      <c r="A13" s="57">
        <v>11</v>
      </c>
      <c r="B13" s="2" t="s">
        <v>221</v>
      </c>
      <c r="C13" s="2" t="s">
        <v>187</v>
      </c>
      <c r="D13" s="3">
        <v>30.66</v>
      </c>
    </row>
    <row r="14" spans="1:4" ht="15.5">
      <c r="A14" s="57">
        <v>12</v>
      </c>
      <c r="B14" s="2" t="s">
        <v>222</v>
      </c>
      <c r="C14" s="2" t="s">
        <v>187</v>
      </c>
      <c r="D14" s="3">
        <v>29.5</v>
      </c>
    </row>
    <row r="15" spans="1:4" ht="15.5">
      <c r="A15" s="57">
        <v>13</v>
      </c>
      <c r="B15" s="2" t="s">
        <v>223</v>
      </c>
      <c r="C15" s="2" t="s">
        <v>187</v>
      </c>
      <c r="D15" s="3">
        <v>29.05</v>
      </c>
    </row>
    <row r="16" spans="1:4" ht="15.5">
      <c r="A16" s="57">
        <v>14</v>
      </c>
      <c r="B16" s="2" t="s">
        <v>224</v>
      </c>
      <c r="C16" s="2" t="s">
        <v>187</v>
      </c>
      <c r="D16" s="3">
        <v>28.65</v>
      </c>
    </row>
    <row r="17" spans="1:4" ht="15.5">
      <c r="A17" s="57">
        <v>15</v>
      </c>
      <c r="B17" s="2" t="s">
        <v>225</v>
      </c>
      <c r="C17" s="2" t="s">
        <v>187</v>
      </c>
      <c r="D17" s="3">
        <v>28.38</v>
      </c>
    </row>
    <row r="18" spans="1:4" ht="15.5">
      <c r="A18" s="57">
        <v>16</v>
      </c>
      <c r="B18" s="2" t="s">
        <v>226</v>
      </c>
      <c r="C18" s="2" t="s">
        <v>187</v>
      </c>
      <c r="D18" s="3">
        <v>25.69</v>
      </c>
    </row>
    <row r="19" spans="1:4" ht="15.5">
      <c r="A19" s="57">
        <v>17</v>
      </c>
      <c r="B19" s="2" t="s">
        <v>227</v>
      </c>
      <c r="C19" s="2" t="s">
        <v>187</v>
      </c>
      <c r="D19" s="3">
        <v>24.83</v>
      </c>
    </row>
    <row r="20" spans="1:4" ht="15.5">
      <c r="A20" s="58">
        <v>18</v>
      </c>
      <c r="B20" s="59" t="s">
        <v>228</v>
      </c>
      <c r="C20" s="59" t="s">
        <v>187</v>
      </c>
      <c r="D20" s="60">
        <v>22.89</v>
      </c>
    </row>
    <row r="21" spans="1:4" ht="15.5">
      <c r="A21" s="61">
        <v>19</v>
      </c>
      <c r="B21" s="62" t="s">
        <v>229</v>
      </c>
      <c r="C21" s="3" t="s">
        <v>187</v>
      </c>
      <c r="D21" s="3">
        <v>21.9</v>
      </c>
    </row>
    <row r="22" spans="1:4">
      <c r="A22" s="63">
        <v>20</v>
      </c>
      <c r="B22" s="62" t="s">
        <v>230</v>
      </c>
      <c r="C22" s="3" t="s">
        <v>187</v>
      </c>
      <c r="D22" s="3">
        <v>21.76</v>
      </c>
    </row>
  </sheetData>
  <mergeCells count="1">
    <mergeCell ref="A1:D1"/>
  </mergeCells>
  <phoneticPr fontId="30" type="noConversion"/>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topLeftCell="A24" workbookViewId="0">
      <selection activeCell="J42" sqref="J42"/>
    </sheetView>
  </sheetViews>
  <sheetFormatPr defaultColWidth="9" defaultRowHeight="14"/>
  <cols>
    <col min="3" max="3" width="29.6328125" customWidth="1"/>
    <col min="4" max="4" width="13.08984375" customWidth="1"/>
  </cols>
  <sheetData>
    <row r="1" spans="1:4" ht="31.5" customHeight="1">
      <c r="A1" s="153" t="s">
        <v>231</v>
      </c>
      <c r="B1" s="153"/>
      <c r="C1" s="153"/>
      <c r="D1" s="153"/>
    </row>
    <row r="2" spans="1:4">
      <c r="A2" s="54" t="s">
        <v>36</v>
      </c>
      <c r="B2" s="54" t="s">
        <v>17</v>
      </c>
      <c r="C2" s="54" t="s">
        <v>183</v>
      </c>
      <c r="D2" s="54" t="s">
        <v>232</v>
      </c>
    </row>
    <row r="3" spans="1:4">
      <c r="A3" s="1">
        <v>1</v>
      </c>
      <c r="B3" s="54" t="s">
        <v>153</v>
      </c>
      <c r="C3" s="1" t="s">
        <v>153</v>
      </c>
      <c r="D3" s="1">
        <v>25000</v>
      </c>
    </row>
    <row r="4" spans="1:4">
      <c r="A4" s="1">
        <v>2</v>
      </c>
      <c r="B4" s="54" t="s">
        <v>153</v>
      </c>
      <c r="C4" s="1" t="s">
        <v>233</v>
      </c>
      <c r="D4" s="1">
        <v>9207.9</v>
      </c>
    </row>
    <row r="5" spans="1:4">
      <c r="A5" s="1">
        <v>3</v>
      </c>
      <c r="B5" s="54" t="s">
        <v>153</v>
      </c>
      <c r="C5" s="1" t="s">
        <v>234</v>
      </c>
      <c r="D5" s="1">
        <v>6192</v>
      </c>
    </row>
    <row r="6" spans="1:4">
      <c r="A6" s="1">
        <v>4</v>
      </c>
      <c r="B6" s="54" t="s">
        <v>153</v>
      </c>
      <c r="C6" s="1" t="s">
        <v>235</v>
      </c>
      <c r="D6" s="1">
        <v>3801</v>
      </c>
    </row>
    <row r="7" spans="1:4">
      <c r="A7" s="1">
        <v>5</v>
      </c>
      <c r="B7" s="54" t="s">
        <v>153</v>
      </c>
      <c r="C7" s="1" t="s">
        <v>189</v>
      </c>
      <c r="D7" s="1">
        <v>3716</v>
      </c>
    </row>
    <row r="8" spans="1:4">
      <c r="A8" s="1">
        <v>6</v>
      </c>
      <c r="B8" s="54" t="s">
        <v>153</v>
      </c>
      <c r="C8" s="1" t="s">
        <v>236</v>
      </c>
      <c r="D8" s="1">
        <v>2090</v>
      </c>
    </row>
    <row r="9" spans="1:4">
      <c r="A9" s="1">
        <v>7</v>
      </c>
      <c r="B9" s="54" t="s">
        <v>153</v>
      </c>
      <c r="C9" s="1" t="s">
        <v>237</v>
      </c>
      <c r="D9" s="1">
        <v>1685</v>
      </c>
    </row>
    <row r="10" spans="1:4">
      <c r="A10" s="1">
        <v>8</v>
      </c>
      <c r="B10" s="54" t="s">
        <v>153</v>
      </c>
      <c r="C10" s="1" t="s">
        <v>238</v>
      </c>
      <c r="D10" s="1">
        <v>1388</v>
      </c>
    </row>
    <row r="11" spans="1:4">
      <c r="A11" s="1">
        <v>9</v>
      </c>
      <c r="B11" s="54" t="s">
        <v>153</v>
      </c>
      <c r="C11" s="1" t="s">
        <v>239</v>
      </c>
      <c r="D11" s="1">
        <v>1360</v>
      </c>
    </row>
    <row r="12" spans="1:4">
      <c r="A12" s="1">
        <v>10</v>
      </c>
      <c r="B12" s="54" t="s">
        <v>153</v>
      </c>
      <c r="C12" s="1" t="s">
        <v>240</v>
      </c>
      <c r="D12" s="1">
        <v>838</v>
      </c>
    </row>
    <row r="13" spans="1:4">
      <c r="A13" s="1">
        <v>11</v>
      </c>
      <c r="B13" s="54" t="s">
        <v>153</v>
      </c>
      <c r="C13" s="1" t="s">
        <v>241</v>
      </c>
      <c r="D13" s="1">
        <v>763</v>
      </c>
    </row>
    <row r="14" spans="1:4">
      <c r="A14" s="1">
        <v>12</v>
      </c>
      <c r="B14" s="54" t="s">
        <v>153</v>
      </c>
      <c r="C14" s="1" t="s">
        <v>242</v>
      </c>
      <c r="D14" s="1">
        <v>724</v>
      </c>
    </row>
    <row r="15" spans="1:4">
      <c r="A15" s="1">
        <v>13</v>
      </c>
      <c r="B15" s="54" t="s">
        <v>153</v>
      </c>
      <c r="C15" s="1" t="s">
        <v>243</v>
      </c>
      <c r="D15" s="1">
        <v>600</v>
      </c>
    </row>
    <row r="16" spans="1:4">
      <c r="A16" s="1">
        <v>14</v>
      </c>
      <c r="B16" s="54" t="s">
        <v>153</v>
      </c>
      <c r="C16" s="1" t="s">
        <v>244</v>
      </c>
      <c r="D16" s="1">
        <v>500</v>
      </c>
    </row>
    <row r="17" spans="1:4">
      <c r="A17" s="1">
        <v>15</v>
      </c>
      <c r="B17" s="54" t="s">
        <v>153</v>
      </c>
      <c r="C17" s="1" t="s">
        <v>245</v>
      </c>
      <c r="D17" s="1">
        <v>500</v>
      </c>
    </row>
    <row r="18" spans="1:4">
      <c r="A18" s="1">
        <v>16</v>
      </c>
      <c r="B18" s="54" t="s">
        <v>153</v>
      </c>
      <c r="C18" s="1" t="s">
        <v>246</v>
      </c>
      <c r="D18" s="1">
        <v>350</v>
      </c>
    </row>
    <row r="19" spans="1:4">
      <c r="A19" s="1">
        <v>17</v>
      </c>
      <c r="B19" s="54" t="s">
        <v>153</v>
      </c>
      <c r="C19" s="1" t="s">
        <v>247</v>
      </c>
      <c r="D19" s="1">
        <v>213</v>
      </c>
    </row>
    <row r="20" spans="1:4">
      <c r="A20" s="1">
        <v>18</v>
      </c>
      <c r="B20" s="54" t="s">
        <v>153</v>
      </c>
      <c r="C20" s="1" t="s">
        <v>248</v>
      </c>
      <c r="D20" s="1">
        <v>200</v>
      </c>
    </row>
    <row r="21" spans="1:4">
      <c r="A21" s="1">
        <v>19</v>
      </c>
      <c r="B21" s="54" t="s">
        <v>153</v>
      </c>
      <c r="C21" s="1" t="s">
        <v>249</v>
      </c>
      <c r="D21" s="1">
        <v>196</v>
      </c>
    </row>
    <row r="22" spans="1:4">
      <c r="A22" s="1">
        <v>20</v>
      </c>
      <c r="B22" s="54" t="s">
        <v>153</v>
      </c>
      <c r="C22" s="1" t="s">
        <v>250</v>
      </c>
      <c r="D22" s="1">
        <v>180</v>
      </c>
    </row>
    <row r="24" spans="1:4" ht="23">
      <c r="A24" s="153" t="s">
        <v>251</v>
      </c>
      <c r="B24" s="153"/>
      <c r="C24" s="153"/>
      <c r="D24" s="153"/>
    </row>
    <row r="25" spans="1:4">
      <c r="A25" s="54" t="s">
        <v>36</v>
      </c>
      <c r="B25" s="54" t="s">
        <v>17</v>
      </c>
      <c r="C25" s="54" t="s">
        <v>183</v>
      </c>
      <c r="D25" s="54" t="s">
        <v>252</v>
      </c>
    </row>
    <row r="26" spans="1:4">
      <c r="A26" s="1">
        <v>1</v>
      </c>
      <c r="B26" s="54" t="s">
        <v>49</v>
      </c>
      <c r="C26" s="1" t="s">
        <v>253</v>
      </c>
      <c r="D26" s="1">
        <v>58248</v>
      </c>
    </row>
    <row r="27" spans="1:4">
      <c r="A27" s="1">
        <v>2</v>
      </c>
      <c r="B27" s="54" t="s">
        <v>49</v>
      </c>
      <c r="C27" s="1" t="s">
        <v>254</v>
      </c>
      <c r="D27" s="1">
        <v>22300</v>
      </c>
    </row>
    <row r="28" spans="1:4">
      <c r="A28" s="1">
        <v>3</v>
      </c>
      <c r="B28" s="54" t="s">
        <v>49</v>
      </c>
      <c r="C28" s="1" t="s">
        <v>255</v>
      </c>
      <c r="D28" s="1">
        <v>16820.599999999999</v>
      </c>
    </row>
    <row r="29" spans="1:4">
      <c r="A29" s="1">
        <v>4</v>
      </c>
      <c r="B29" s="54" t="s">
        <v>49</v>
      </c>
      <c r="C29" s="1" t="s">
        <v>256</v>
      </c>
      <c r="D29" s="1">
        <v>10726.1</v>
      </c>
    </row>
    <row r="30" spans="1:4">
      <c r="A30" s="1">
        <v>5</v>
      </c>
      <c r="B30" s="54" t="s">
        <v>49</v>
      </c>
      <c r="C30" s="1" t="s">
        <v>257</v>
      </c>
      <c r="D30" s="1">
        <v>10300</v>
      </c>
    </row>
    <row r="31" spans="1:4">
      <c r="A31" s="1">
        <v>6</v>
      </c>
      <c r="B31" s="54" t="s">
        <v>49</v>
      </c>
      <c r="C31" s="5" t="s">
        <v>258</v>
      </c>
      <c r="D31" s="1">
        <v>9300</v>
      </c>
    </row>
    <row r="32" spans="1:4">
      <c r="A32" s="1">
        <v>7</v>
      </c>
      <c r="B32" s="54" t="s">
        <v>49</v>
      </c>
      <c r="C32" s="1" t="s">
        <v>259</v>
      </c>
      <c r="D32" s="1">
        <v>8320</v>
      </c>
    </row>
    <row r="33" spans="1:4">
      <c r="A33" s="1">
        <v>8</v>
      </c>
      <c r="B33" s="54" t="s">
        <v>49</v>
      </c>
      <c r="C33" s="1" t="s">
        <v>260</v>
      </c>
      <c r="D33" s="1">
        <v>8005</v>
      </c>
    </row>
    <row r="34" spans="1:4">
      <c r="A34" s="1">
        <v>9</v>
      </c>
      <c r="B34" s="54" t="s">
        <v>49</v>
      </c>
      <c r="C34" s="1" t="s">
        <v>233</v>
      </c>
      <c r="D34" s="1">
        <v>7874.4</v>
      </c>
    </row>
    <row r="35" spans="1:4">
      <c r="A35" s="1">
        <v>10</v>
      </c>
      <c r="B35" s="54" t="s">
        <v>49</v>
      </c>
      <c r="C35" s="1" t="s">
        <v>261</v>
      </c>
      <c r="D35" s="1">
        <v>4501</v>
      </c>
    </row>
    <row r="36" spans="1:4">
      <c r="A36" s="1">
        <v>11</v>
      </c>
      <c r="B36" s="54" t="s">
        <v>49</v>
      </c>
      <c r="C36" s="1" t="s">
        <v>262</v>
      </c>
      <c r="D36" s="1">
        <v>4250</v>
      </c>
    </row>
    <row r="37" spans="1:4">
      <c r="A37" s="1">
        <v>12</v>
      </c>
      <c r="B37" s="54" t="s">
        <v>49</v>
      </c>
      <c r="C37" s="1" t="s">
        <v>263</v>
      </c>
      <c r="D37" s="1">
        <v>3720</v>
      </c>
    </row>
    <row r="38" spans="1:4">
      <c r="A38" s="1">
        <v>13</v>
      </c>
      <c r="B38" s="54" t="s">
        <v>49</v>
      </c>
      <c r="C38" s="1" t="s">
        <v>264</v>
      </c>
      <c r="D38" s="1">
        <v>3601.6</v>
      </c>
    </row>
    <row r="39" spans="1:4">
      <c r="A39" s="1">
        <v>14</v>
      </c>
      <c r="B39" s="54" t="s">
        <v>49</v>
      </c>
      <c r="C39" s="1" t="s">
        <v>265</v>
      </c>
      <c r="D39" s="1">
        <v>2649</v>
      </c>
    </row>
    <row r="40" spans="1:4">
      <c r="A40" s="1">
        <v>15</v>
      </c>
      <c r="B40" s="54" t="s">
        <v>49</v>
      </c>
      <c r="C40" s="1" t="s">
        <v>205</v>
      </c>
      <c r="D40" s="1">
        <v>2618</v>
      </c>
    </row>
    <row r="41" spans="1:4">
      <c r="A41" s="1">
        <v>16</v>
      </c>
      <c r="B41" s="54" t="s">
        <v>49</v>
      </c>
      <c r="C41" s="1" t="s">
        <v>266</v>
      </c>
      <c r="D41" s="1">
        <v>2411</v>
      </c>
    </row>
    <row r="42" spans="1:4">
      <c r="A42" s="1">
        <v>17</v>
      </c>
      <c r="B42" s="54" t="s">
        <v>49</v>
      </c>
      <c r="C42" s="1" t="s">
        <v>267</v>
      </c>
      <c r="D42" s="1">
        <v>2250</v>
      </c>
    </row>
    <row r="43" spans="1:4">
      <c r="A43" s="1">
        <v>18</v>
      </c>
      <c r="B43" s="54" t="s">
        <v>49</v>
      </c>
      <c r="C43" s="1" t="s">
        <v>268</v>
      </c>
      <c r="D43" s="1">
        <v>2230</v>
      </c>
    </row>
    <row r="44" spans="1:4">
      <c r="A44" s="1">
        <v>19</v>
      </c>
      <c r="B44" s="54" t="s">
        <v>49</v>
      </c>
      <c r="C44" s="1" t="s">
        <v>269</v>
      </c>
      <c r="D44" s="1">
        <v>2040</v>
      </c>
    </row>
    <row r="45" spans="1:4">
      <c r="A45" s="1">
        <v>20</v>
      </c>
      <c r="B45" s="54" t="s">
        <v>49</v>
      </c>
      <c r="C45" s="123" t="s">
        <v>463</v>
      </c>
      <c r="D45" s="5">
        <v>2000</v>
      </c>
    </row>
  </sheetData>
  <mergeCells count="2">
    <mergeCell ref="A1:D1"/>
    <mergeCell ref="A24:D24"/>
  </mergeCells>
  <phoneticPr fontId="30"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topLeftCell="A7" workbookViewId="0">
      <selection activeCell="K7" sqref="K7"/>
    </sheetView>
  </sheetViews>
  <sheetFormatPr defaultColWidth="9" defaultRowHeight="14"/>
  <cols>
    <col min="1" max="1" width="9" style="48"/>
    <col min="2" max="3" width="10.6328125" style="48" customWidth="1"/>
    <col min="4" max="4" width="16.90625" style="48" customWidth="1"/>
    <col min="5" max="5" width="12.6328125" style="48" customWidth="1"/>
    <col min="6" max="6" width="10.453125" style="48" customWidth="1"/>
    <col min="7" max="7" width="10.90625" style="48" customWidth="1"/>
  </cols>
  <sheetData>
    <row r="1" spans="1:7" ht="31.5" customHeight="1">
      <c r="A1" s="154" t="s">
        <v>270</v>
      </c>
      <c r="B1" s="154"/>
      <c r="C1" s="154"/>
      <c r="D1" s="154"/>
      <c r="E1" s="154"/>
      <c r="F1" s="154"/>
      <c r="G1" s="154"/>
    </row>
    <row r="2" spans="1:7" ht="27.75" customHeight="1">
      <c r="A2" s="49" t="s">
        <v>36</v>
      </c>
      <c r="B2" s="49" t="s">
        <v>37</v>
      </c>
      <c r="C2" s="49" t="s">
        <v>41</v>
      </c>
      <c r="D2" s="49" t="s">
        <v>271</v>
      </c>
      <c r="E2" s="49" t="s">
        <v>272</v>
      </c>
      <c r="F2" s="49" t="s">
        <v>167</v>
      </c>
      <c r="G2" s="50" t="s">
        <v>273</v>
      </c>
    </row>
    <row r="3" spans="1:7" ht="15" customHeight="1">
      <c r="A3" s="155">
        <v>1</v>
      </c>
      <c r="B3" s="155" t="s">
        <v>47</v>
      </c>
      <c r="C3" s="155" t="s">
        <v>274</v>
      </c>
      <c r="D3" s="51" t="s">
        <v>275</v>
      </c>
      <c r="E3" s="52">
        <v>101.69</v>
      </c>
      <c r="F3" s="53">
        <f>E3/SUM($E$3:$E$19)</f>
        <v>5.3023469233456563E-2</v>
      </c>
      <c r="G3" s="51">
        <v>637</v>
      </c>
    </row>
    <row r="4" spans="1:7" ht="15" customHeight="1">
      <c r="A4" s="155"/>
      <c r="B4" s="155"/>
      <c r="C4" s="155"/>
      <c r="D4" s="51" t="s">
        <v>276</v>
      </c>
      <c r="E4" s="52">
        <v>54.69</v>
      </c>
      <c r="F4" s="53">
        <f t="shared" ref="F4:F19" si="0">E4/SUM($E$3:$E$19)</f>
        <v>2.8516604704275143E-2</v>
      </c>
      <c r="G4" s="51">
        <v>278</v>
      </c>
    </row>
    <row r="5" spans="1:7" ht="15" customHeight="1">
      <c r="A5" s="155"/>
      <c r="B5" s="155"/>
      <c r="C5" s="155"/>
      <c r="D5" s="51" t="s">
        <v>277</v>
      </c>
      <c r="E5" s="52">
        <v>83.38</v>
      </c>
      <c r="F5" s="53">
        <f t="shared" si="0"/>
        <v>4.3476220520066951E-2</v>
      </c>
      <c r="G5" s="51">
        <v>1453</v>
      </c>
    </row>
    <row r="6" spans="1:7" ht="15" customHeight="1">
      <c r="A6" s="155"/>
      <c r="B6" s="155"/>
      <c r="C6" s="155"/>
      <c r="D6" s="51" t="s">
        <v>278</v>
      </c>
      <c r="E6" s="52">
        <v>25.88</v>
      </c>
      <c r="F6" s="53">
        <f t="shared" si="0"/>
        <v>1.3494418170536492E-2</v>
      </c>
      <c r="G6" s="51">
        <v>143</v>
      </c>
    </row>
    <row r="7" spans="1:7" ht="15" customHeight="1">
      <c r="A7" s="155"/>
      <c r="B7" s="155"/>
      <c r="C7" s="155"/>
      <c r="D7" s="51" t="s">
        <v>279</v>
      </c>
      <c r="E7" s="52">
        <v>14.94</v>
      </c>
      <c r="F7" s="53">
        <f t="shared" si="0"/>
        <v>7.7900543843823491E-3</v>
      </c>
      <c r="G7" s="51">
        <v>206</v>
      </c>
    </row>
    <row r="8" spans="1:7" ht="15" customHeight="1">
      <c r="A8" s="155"/>
      <c r="B8" s="155"/>
      <c r="C8" s="155"/>
      <c r="D8" s="51" t="s">
        <v>280</v>
      </c>
      <c r="E8" s="52">
        <v>2.86</v>
      </c>
      <c r="F8" s="53">
        <f t="shared" si="0"/>
        <v>1.4912687777331672E-3</v>
      </c>
      <c r="G8" s="51">
        <v>40</v>
      </c>
    </row>
    <row r="9" spans="1:7" ht="15" customHeight="1">
      <c r="A9" s="155"/>
      <c r="B9" s="155"/>
      <c r="C9" s="155"/>
      <c r="D9" s="51" t="s">
        <v>281</v>
      </c>
      <c r="E9" s="52">
        <v>1.5</v>
      </c>
      <c r="F9" s="53">
        <f t="shared" si="0"/>
        <v>7.8213397433557724E-4</v>
      </c>
      <c r="G9" s="51">
        <v>86</v>
      </c>
    </row>
    <row r="10" spans="1:7" ht="15" customHeight="1">
      <c r="A10" s="155"/>
      <c r="B10" s="155"/>
      <c r="C10" s="155"/>
      <c r="D10" s="51" t="s">
        <v>282</v>
      </c>
      <c r="E10" s="52">
        <v>0.91</v>
      </c>
      <c r="F10" s="53">
        <f t="shared" si="0"/>
        <v>4.7449461109691689E-4</v>
      </c>
      <c r="G10" s="51">
        <v>51</v>
      </c>
    </row>
    <row r="11" spans="1:7" ht="15" customHeight="1">
      <c r="A11" s="155"/>
      <c r="B11" s="155"/>
      <c r="C11" s="155" t="s">
        <v>283</v>
      </c>
      <c r="D11" s="51" t="s">
        <v>284</v>
      </c>
      <c r="E11" s="52">
        <v>541.65</v>
      </c>
      <c r="F11" s="53">
        <f t="shared" si="0"/>
        <v>0.28242857813257694</v>
      </c>
      <c r="G11" s="51">
        <v>4678</v>
      </c>
    </row>
    <row r="12" spans="1:7" ht="15" customHeight="1">
      <c r="A12" s="155"/>
      <c r="B12" s="155"/>
      <c r="C12" s="155"/>
      <c r="D12" s="51" t="s">
        <v>285</v>
      </c>
      <c r="E12" s="52">
        <v>492.55</v>
      </c>
      <c r="F12" s="53">
        <f t="shared" si="0"/>
        <v>0.25682672603932571</v>
      </c>
      <c r="G12" s="51">
        <v>5010</v>
      </c>
    </row>
    <row r="13" spans="1:7" ht="15" customHeight="1">
      <c r="A13" s="155"/>
      <c r="B13" s="155"/>
      <c r="C13" s="155"/>
      <c r="D13" s="51" t="s">
        <v>286</v>
      </c>
      <c r="E13" s="52">
        <v>321.68</v>
      </c>
      <c r="F13" s="53">
        <f t="shared" si="0"/>
        <v>0.16773123790951233</v>
      </c>
      <c r="G13" s="51">
        <v>1357</v>
      </c>
    </row>
    <row r="14" spans="1:7" ht="15" customHeight="1">
      <c r="A14" s="155"/>
      <c r="B14" s="155"/>
      <c r="C14" s="155"/>
      <c r="D14" s="51" t="s">
        <v>287</v>
      </c>
      <c r="E14" s="52">
        <v>134.5</v>
      </c>
      <c r="F14" s="53">
        <f t="shared" si="0"/>
        <v>7.0131346365423425E-2</v>
      </c>
      <c r="G14" s="51">
        <v>1469</v>
      </c>
    </row>
    <row r="15" spans="1:7" ht="15" customHeight="1">
      <c r="A15" s="155"/>
      <c r="B15" s="155"/>
      <c r="C15" s="155"/>
      <c r="D15" s="51" t="s">
        <v>288</v>
      </c>
      <c r="E15" s="52">
        <v>32.17</v>
      </c>
      <c r="F15" s="53">
        <f t="shared" si="0"/>
        <v>1.6774166636250348E-2</v>
      </c>
      <c r="G15" s="51">
        <v>724</v>
      </c>
    </row>
    <row r="16" spans="1:7" ht="15" customHeight="1">
      <c r="A16" s="155"/>
      <c r="B16" s="155"/>
      <c r="C16" s="155"/>
      <c r="D16" s="51" t="s">
        <v>289</v>
      </c>
      <c r="E16" s="52">
        <v>21.75</v>
      </c>
      <c r="F16" s="53">
        <f t="shared" si="0"/>
        <v>1.134094262786587E-2</v>
      </c>
      <c r="G16" s="51">
        <v>405</v>
      </c>
    </row>
    <row r="17" spans="1:7" ht="15" customHeight="1">
      <c r="A17" s="155"/>
      <c r="B17" s="155"/>
      <c r="C17" s="155"/>
      <c r="D17" s="51" t="s">
        <v>290</v>
      </c>
      <c r="E17" s="52">
        <v>3.3</v>
      </c>
      <c r="F17" s="53">
        <f t="shared" si="0"/>
        <v>1.7206947435382698E-3</v>
      </c>
      <c r="G17" s="51">
        <v>52</v>
      </c>
    </row>
    <row r="18" spans="1:7" ht="15" customHeight="1">
      <c r="A18" s="155"/>
      <c r="B18" s="155"/>
      <c r="C18" s="155"/>
      <c r="D18" s="51" t="s">
        <v>291</v>
      </c>
      <c r="E18" s="52">
        <v>84.35</v>
      </c>
      <c r="F18" s="53">
        <f t="shared" si="0"/>
        <v>4.3982000490137292E-2</v>
      </c>
      <c r="G18" s="51">
        <v>187</v>
      </c>
    </row>
    <row r="19" spans="1:7" ht="15" customHeight="1">
      <c r="A19" s="155"/>
      <c r="B19" s="155"/>
      <c r="C19" s="155"/>
      <c r="D19" s="51" t="s">
        <v>292</v>
      </c>
      <c r="E19" s="52">
        <v>0.03</v>
      </c>
      <c r="F19" s="53">
        <f t="shared" si="0"/>
        <v>1.5642679486711543E-5</v>
      </c>
      <c r="G19" s="51">
        <v>4</v>
      </c>
    </row>
    <row r="20" spans="1:7" ht="15" customHeight="1">
      <c r="A20" s="155">
        <v>2</v>
      </c>
      <c r="B20" s="155" t="s">
        <v>42</v>
      </c>
      <c r="C20" s="155" t="s">
        <v>274</v>
      </c>
      <c r="D20" s="51" t="s">
        <v>275</v>
      </c>
      <c r="E20" s="52">
        <v>158.15</v>
      </c>
      <c r="F20" s="53">
        <f>E20/SUM($E$20:$E$35)</f>
        <v>4.8139704069425887E-2</v>
      </c>
      <c r="G20" s="51">
        <v>114</v>
      </c>
    </row>
    <row r="21" spans="1:7" ht="15" customHeight="1">
      <c r="A21" s="155"/>
      <c r="B21" s="155"/>
      <c r="C21" s="155"/>
      <c r="D21" s="51" t="s">
        <v>279</v>
      </c>
      <c r="E21" s="52">
        <v>22.89</v>
      </c>
      <c r="F21" s="53">
        <f t="shared" ref="F21:F35" si="1">E21/SUM($E$20:$E$35)</f>
        <v>6.9675486952207304E-3</v>
      </c>
      <c r="G21" s="51">
        <v>23</v>
      </c>
    </row>
    <row r="22" spans="1:7" ht="15" customHeight="1">
      <c r="A22" s="155"/>
      <c r="B22" s="155"/>
      <c r="C22" s="155"/>
      <c r="D22" s="51" t="s">
        <v>277</v>
      </c>
      <c r="E22" s="52">
        <v>29.43</v>
      </c>
      <c r="F22" s="53">
        <f t="shared" si="1"/>
        <v>8.9582768938552253E-3</v>
      </c>
      <c r="G22" s="51">
        <v>90</v>
      </c>
    </row>
    <row r="23" spans="1:7" ht="15" customHeight="1">
      <c r="A23" s="155"/>
      <c r="B23" s="155"/>
      <c r="C23" s="155"/>
      <c r="D23" s="51" t="s">
        <v>281</v>
      </c>
      <c r="E23" s="52">
        <v>5.71</v>
      </c>
      <c r="F23" s="53">
        <f t="shared" si="1"/>
        <v>1.7380822651686487E-3</v>
      </c>
      <c r="G23" s="51">
        <v>6</v>
      </c>
    </row>
    <row r="24" spans="1:7" ht="15" customHeight="1">
      <c r="A24" s="155"/>
      <c r="B24" s="155"/>
      <c r="C24" s="155"/>
      <c r="D24" s="51" t="s">
        <v>278</v>
      </c>
      <c r="E24" s="52">
        <v>11.82</v>
      </c>
      <c r="F24" s="53">
        <f t="shared" si="1"/>
        <v>3.59792160670638E-3</v>
      </c>
      <c r="G24" s="51">
        <v>34</v>
      </c>
    </row>
    <row r="25" spans="1:7" ht="15" customHeight="1">
      <c r="A25" s="155"/>
      <c r="B25" s="155"/>
      <c r="C25" s="155"/>
      <c r="D25" s="51" t="s">
        <v>282</v>
      </c>
      <c r="E25" s="52">
        <v>0.74</v>
      </c>
      <c r="F25" s="53">
        <f t="shared" si="1"/>
        <v>2.2525059128280213E-4</v>
      </c>
      <c r="G25" s="51">
        <v>6</v>
      </c>
    </row>
    <row r="26" spans="1:7" ht="15" customHeight="1">
      <c r="A26" s="155"/>
      <c r="B26" s="155"/>
      <c r="C26" s="155"/>
      <c r="D26" s="51" t="s">
        <v>276</v>
      </c>
      <c r="E26" s="52">
        <v>1.35</v>
      </c>
      <c r="F26" s="53">
        <f t="shared" si="1"/>
        <v>4.1093013274565252E-4</v>
      </c>
      <c r="G26" s="51">
        <v>22</v>
      </c>
    </row>
    <row r="27" spans="1:7" ht="15" customHeight="1">
      <c r="A27" s="155"/>
      <c r="B27" s="155"/>
      <c r="C27" s="155"/>
      <c r="D27" s="51" t="s">
        <v>280</v>
      </c>
      <c r="E27" s="52">
        <v>0</v>
      </c>
      <c r="F27" s="53">
        <f t="shared" si="1"/>
        <v>0</v>
      </c>
      <c r="G27" s="51">
        <v>1</v>
      </c>
    </row>
    <row r="28" spans="1:7" ht="15" customHeight="1">
      <c r="A28" s="155"/>
      <c r="B28" s="155"/>
      <c r="C28" s="155" t="s">
        <v>283</v>
      </c>
      <c r="D28" s="51" t="s">
        <v>284</v>
      </c>
      <c r="E28" s="52">
        <v>1706.61</v>
      </c>
      <c r="F28" s="53">
        <f t="shared" si="1"/>
        <v>0.51947961025559852</v>
      </c>
      <c r="G28" s="51">
        <v>1021</v>
      </c>
    </row>
    <row r="29" spans="1:7" ht="15" customHeight="1">
      <c r="A29" s="155"/>
      <c r="B29" s="155"/>
      <c r="C29" s="155"/>
      <c r="D29" s="51" t="s">
        <v>285</v>
      </c>
      <c r="E29" s="52">
        <v>480.13</v>
      </c>
      <c r="F29" s="53">
        <f t="shared" si="1"/>
        <v>0.14614806269271863</v>
      </c>
      <c r="G29" s="51">
        <v>979</v>
      </c>
    </row>
    <row r="30" spans="1:7" ht="15" customHeight="1">
      <c r="A30" s="155"/>
      <c r="B30" s="155"/>
      <c r="C30" s="155"/>
      <c r="D30" s="51" t="s">
        <v>286</v>
      </c>
      <c r="E30" s="52">
        <v>518.45000000000005</v>
      </c>
      <c r="F30" s="53">
        <f t="shared" si="1"/>
        <v>0.15781239060887672</v>
      </c>
      <c r="G30" s="51">
        <v>536</v>
      </c>
    </row>
    <row r="31" spans="1:7" ht="15" customHeight="1">
      <c r="A31" s="155"/>
      <c r="B31" s="155"/>
      <c r="C31" s="155"/>
      <c r="D31" s="51" t="s">
        <v>287</v>
      </c>
      <c r="E31" s="52">
        <v>211.3</v>
      </c>
      <c r="F31" s="53">
        <f t="shared" si="1"/>
        <v>6.4318175591967688E-2</v>
      </c>
      <c r="G31" s="51">
        <v>302</v>
      </c>
    </row>
    <row r="32" spans="1:7" ht="15" customHeight="1">
      <c r="A32" s="155"/>
      <c r="B32" s="155"/>
      <c r="C32" s="155"/>
      <c r="D32" s="51" t="s">
        <v>289</v>
      </c>
      <c r="E32" s="52">
        <v>25.29</v>
      </c>
      <c r="F32" s="53">
        <f t="shared" si="1"/>
        <v>7.6980911534352235E-3</v>
      </c>
      <c r="G32" s="51">
        <v>110</v>
      </c>
    </row>
    <row r="33" spans="1:7" ht="15" customHeight="1">
      <c r="A33" s="155"/>
      <c r="B33" s="155"/>
      <c r="C33" s="155"/>
      <c r="D33" s="51" t="s">
        <v>288</v>
      </c>
      <c r="E33" s="52">
        <v>87.98</v>
      </c>
      <c r="F33" s="53">
        <f t="shared" si="1"/>
        <v>2.6780468947379638E-2</v>
      </c>
      <c r="G33" s="51">
        <v>192</v>
      </c>
    </row>
    <row r="34" spans="1:7" ht="15" customHeight="1">
      <c r="A34" s="155"/>
      <c r="B34" s="155"/>
      <c r="C34" s="155"/>
      <c r="D34" s="51" t="s">
        <v>291</v>
      </c>
      <c r="E34" s="52">
        <v>25.3</v>
      </c>
      <c r="F34" s="53">
        <f t="shared" si="1"/>
        <v>7.7011350803444512E-3</v>
      </c>
      <c r="G34" s="51">
        <v>11</v>
      </c>
    </row>
    <row r="35" spans="1:7" ht="15" customHeight="1">
      <c r="A35" s="155"/>
      <c r="B35" s="155"/>
      <c r="C35" s="155"/>
      <c r="D35" s="51" t="s">
        <v>290</v>
      </c>
      <c r="E35" s="52">
        <v>0.08</v>
      </c>
      <c r="F35" s="53">
        <f t="shared" si="1"/>
        <v>2.4351415273816444E-5</v>
      </c>
      <c r="G35" s="51">
        <v>4</v>
      </c>
    </row>
    <row r="36" spans="1:7">
      <c r="A36" s="155" t="s">
        <v>179</v>
      </c>
      <c r="B36" s="155"/>
      <c r="C36" s="155"/>
      <c r="D36" s="156">
        <f>SUM(E3:E35)</f>
        <v>5203.0599999999995</v>
      </c>
      <c r="E36" s="156"/>
      <c r="F36" s="156"/>
      <c r="G36" s="156"/>
    </row>
  </sheetData>
  <mergeCells count="11">
    <mergeCell ref="A1:G1"/>
    <mergeCell ref="A36:C36"/>
    <mergeCell ref="D36:G36"/>
    <mergeCell ref="A3:A19"/>
    <mergeCell ref="A20:A35"/>
    <mergeCell ref="B3:B19"/>
    <mergeCell ref="B20:B35"/>
    <mergeCell ref="C3:C10"/>
    <mergeCell ref="C11:C19"/>
    <mergeCell ref="C20:C27"/>
    <mergeCell ref="C28:C35"/>
  </mergeCells>
  <phoneticPr fontId="30"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说明</vt:lpstr>
      <vt:lpstr>主表</vt:lpstr>
      <vt:lpstr>附1</vt:lpstr>
      <vt:lpstr>1.1</vt:lpstr>
      <vt:lpstr>附2</vt:lpstr>
      <vt:lpstr>2.1</vt:lpstr>
      <vt:lpstr>2.2</vt:lpstr>
      <vt:lpstr>2.3</vt:lpstr>
      <vt:lpstr>附件3</vt:lpstr>
      <vt:lpstr>3.1</vt:lpstr>
      <vt:lpstr>3.2</vt:lpstr>
      <vt:lpstr>附件4</vt:lpstr>
      <vt:lpstr>附件5</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xiongyou1701</dc:creator>
  <cp:lastModifiedBy>钟将</cp:lastModifiedBy>
  <dcterms:created xsi:type="dcterms:W3CDTF">2006-09-16T00:00:00Z</dcterms:created>
  <dcterms:modified xsi:type="dcterms:W3CDTF">2018-08-22T10:17:30Z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2052-10.1.0.7106</vt:lpwstr>
  </property>
</Properties>
</file>