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730" windowHeight="9525" activeTab="2"/>
  </bookViews>
  <sheets>
    <sheet name="说明" sheetId="21" r:id="rId1"/>
    <sheet name="主表" sheetId="1" r:id="rId2"/>
    <sheet name="附1" sheetId="2" r:id="rId3"/>
    <sheet name="1.1" sheetId="13" r:id="rId4"/>
    <sheet name="附2" sheetId="3" r:id="rId5"/>
    <sheet name="2.1" sheetId="16" r:id="rId6"/>
    <sheet name="2.2" sheetId="17" r:id="rId7"/>
    <sheet name="2.3" sheetId="18" r:id="rId8"/>
    <sheet name="附件3" sheetId="4" r:id="rId9"/>
    <sheet name="3.1" sheetId="8" r:id="rId10"/>
    <sheet name="3.2" sheetId="9" r:id="rId11"/>
    <sheet name="附件4" sheetId="15" r:id="rId12"/>
    <sheet name="附件5" sheetId="19" r:id="rId13"/>
  </sheets>
  <calcPr calcId="144525"/>
</workbook>
</file>

<file path=xl/calcChain.xml><?xml version="1.0" encoding="utf-8"?>
<calcChain xmlns="http://schemas.openxmlformats.org/spreadsheetml/2006/main">
  <c r="E22" i="19" l="1"/>
  <c r="E21" i="19"/>
  <c r="E20" i="19"/>
  <c r="E19" i="19"/>
  <c r="E18" i="19"/>
  <c r="E17" i="19"/>
  <c r="E16" i="19"/>
  <c r="E15" i="19"/>
  <c r="E14" i="19"/>
  <c r="E13" i="19"/>
  <c r="E12" i="19"/>
  <c r="E11" i="19"/>
  <c r="E10" i="19"/>
  <c r="E9" i="19"/>
  <c r="E8" i="19"/>
  <c r="E7" i="19"/>
  <c r="E6" i="19"/>
  <c r="E5" i="19"/>
  <c r="E4" i="19"/>
  <c r="E3" i="19"/>
  <c r="D45" i="15"/>
  <c r="C45" i="15"/>
  <c r="B45" i="15"/>
  <c r="G44" i="15"/>
  <c r="G43" i="15"/>
  <c r="G42" i="15"/>
  <c r="G41" i="15"/>
  <c r="G40" i="15"/>
  <c r="G39" i="15"/>
  <c r="D38" i="15"/>
  <c r="C38" i="15"/>
  <c r="B38" i="15"/>
  <c r="G37" i="15"/>
  <c r="G36" i="15"/>
  <c r="G35" i="15"/>
  <c r="G34" i="15"/>
  <c r="G33" i="15"/>
  <c r="G32" i="15"/>
  <c r="G31" i="15"/>
  <c r="G30" i="15"/>
  <c r="G29" i="15"/>
  <c r="G28" i="15"/>
  <c r="G27" i="15"/>
  <c r="G26" i="15"/>
  <c r="G25" i="15"/>
  <c r="D24" i="15"/>
  <c r="C24" i="15"/>
  <c r="B24" i="15"/>
  <c r="G23" i="15"/>
  <c r="G22" i="15"/>
  <c r="G21" i="15"/>
  <c r="G20" i="15"/>
  <c r="G19" i="15"/>
  <c r="G18" i="15"/>
  <c r="G17" i="15"/>
  <c r="G16" i="15"/>
  <c r="G15" i="15"/>
  <c r="G14" i="15"/>
  <c r="D13" i="15"/>
  <c r="C13" i="15"/>
  <c r="B13" i="15"/>
  <c r="G12" i="15"/>
  <c r="G11" i="15"/>
  <c r="G10" i="15"/>
  <c r="G9" i="15"/>
  <c r="G8" i="15"/>
  <c r="G7" i="15"/>
  <c r="G6" i="15"/>
  <c r="G5" i="15"/>
  <c r="D3" i="15"/>
  <c r="C3" i="15"/>
  <c r="B3" i="15"/>
  <c r="D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G31" i="3"/>
  <c r="F31" i="3"/>
  <c r="D31" i="3"/>
  <c r="E28" i="3"/>
  <c r="G27" i="3"/>
  <c r="E27" i="3"/>
  <c r="G26" i="3"/>
  <c r="G25" i="3"/>
  <c r="E25" i="3"/>
  <c r="E24" i="3"/>
  <c r="E23" i="3"/>
  <c r="G22" i="3"/>
  <c r="G21" i="3"/>
  <c r="E21" i="3"/>
  <c r="E20" i="3"/>
  <c r="E19" i="3"/>
  <c r="G18" i="3"/>
  <c r="G17" i="3"/>
  <c r="E17" i="3"/>
  <c r="G16" i="3"/>
  <c r="E16" i="3"/>
  <c r="G15" i="3"/>
  <c r="E15" i="3"/>
  <c r="G14" i="3"/>
  <c r="E14" i="3"/>
  <c r="E13" i="3"/>
  <c r="G12" i="3"/>
  <c r="E12" i="3"/>
  <c r="G11" i="3"/>
  <c r="G10" i="3"/>
  <c r="E10" i="3"/>
  <c r="G9" i="3"/>
  <c r="E9" i="3"/>
  <c r="G8" i="3"/>
  <c r="E8" i="3"/>
  <c r="G7" i="3"/>
  <c r="E7" i="3"/>
  <c r="G6" i="3"/>
  <c r="E6" i="3"/>
  <c r="G5" i="3"/>
  <c r="E5" i="3"/>
  <c r="G4" i="3"/>
  <c r="E15" i="1"/>
  <c r="E14" i="1"/>
  <c r="E13" i="1"/>
  <c r="E12" i="1"/>
  <c r="E11" i="1"/>
  <c r="E10" i="1"/>
  <c r="E9" i="1"/>
  <c r="E8" i="1"/>
  <c r="E7" i="1"/>
  <c r="E6" i="1"/>
  <c r="E5" i="1"/>
  <c r="E4" i="1"/>
  <c r="E3" i="1"/>
</calcChain>
</file>

<file path=xl/sharedStrings.xml><?xml version="1.0" encoding="utf-8"?>
<sst xmlns="http://schemas.openxmlformats.org/spreadsheetml/2006/main" count="825" uniqueCount="500">
  <si>
    <t>说明</t>
  </si>
  <si>
    <t>为全面掌握重庆农产品电商产业发展状况，找准制约产业发展的障碍，理清产业发展的思路，为各级政府决策提供数据和理论支撑，重庆社会科学院、重庆市政府发展研究中心联合重庆大学、重庆工商大学等研究机构于2015年初组建了跨学科的农产品电商研究团队，在全国率先构建了农产品电商研究的理论分析框架，并在市农委的支持下，运用大数据挖掘技术，尝试从电商交易端对重庆农产品电商产业发展进行持续跟踪研究，形成了《重庆农产品电商产业发展数据月报》。</t>
  </si>
  <si>
    <t>一、报表相关概念</t>
  </si>
  <si>
    <t>本报表中所说的“农产品”是指农林牧渔业生产的各种植物、动物的初级产品及初级加工品（加工食品）。结合电商产业发展特点和山地农产品特征，综合考虑触网难度、市场规模、消费频次等因素，本研究将农产品分为生鲜和非生鲜两个大类别。其中生鲜包括水果、蔬菜、肉、蛋、奶、水产、天然蜂蜜、鲜花绿植等8个大类及草莓、柑橘、菠菜等164个小类，非生鲜包括粮油及其制成品、茶叶及饮品、药材、佐餐调味、火锅底料、休闲食品、腌腊食品、干山货及其他等9个大类及菜油、大米、面粉、花生、瓜子等249个小类。鉴于农产品电商一二三产业融合发展的特征，本研究将加工食品纳入农产品研究范围。</t>
  </si>
  <si>
    <t>电商平台是利用互联网信息技术搭建的为农产品买卖双方提供交易撮合、支付、结算及交易过程相关服务的场所，仅实现商品展示和宣传的农产品企业官方网站不属于平台范畴。本报表根据平台是否由卖方建设，将农产品电商平台划分为自营平台和第三方平台；根据交易对象的不同，将农产品电商平台划分为网络零售平台（B2C）和网络批发平台（B2B）；根据企业法人注册地及其经营覆盖范围，将农产品电商平台划分为本土平台、外地平台。</t>
  </si>
  <si>
    <t>农产品电商网店是指农产品电商平台上的卖家。网店利用第三方平台提供的网上商城功能，线上开展产品信息发布展示、接收用户购买信息、交易结算、用户反馈等活动，线下安排农产品货源组织、包装、发货、售后服务等活动。一些农产品电商平台也可以通过在知名第三方平台上建立“旗舰店”、“直营店”等形式而成为网店。</t>
  </si>
  <si>
    <t>二、报表数据研究方法</t>
  </si>
  <si>
    <t>互联网大数据采集方法。本报表互联网数据获取技术主要是利用互联网爬虫（Web Crawler）原理来实现，根据实现的方式和应用的领域分为：通用网络爬虫(General Purpose Web Crawler)、主题网络爬虫(Topical Web Crawler)、深层网络爬虫(Deep Web Crawler)。</t>
  </si>
  <si>
    <t>互联网大数据提取与融合。互联网中“爬取”的农产品电商数据是由网页、图像、视频以及音频等数字资源构成，是半结构化和非结构化数据，必须经过计算机进行自动化地提取、转换、管理与融合，为支撑研究工作提供有价值信息。</t>
  </si>
  <si>
    <t>互联网大数据分析挖掘。数据仓库技术能够按照特定的模式（如星型模式、雪花模式等）将各类数据进行关联和组织，形成数据立方体（Data Cube）。在数据仓库的支撑下，联机分析(OLAP)提供交互式数据分析，实时地根据用户选择的维度和度量进行计算。</t>
  </si>
  <si>
    <t>三、数据采集范围</t>
  </si>
  <si>
    <t>重庆农电商2018年2月发展情况监测统计总表</t>
  </si>
  <si>
    <t>指标</t>
  </si>
  <si>
    <t>本月</t>
  </si>
  <si>
    <t>上月</t>
  </si>
  <si>
    <t>环比</t>
  </si>
  <si>
    <t>平台</t>
  </si>
  <si>
    <t>持续跟踪的全国知名农产品网络零售平台（个）</t>
  </si>
  <si>
    <t>数持续跟踪的重庆知名农产品网络零售平台数（个）</t>
  </si>
  <si>
    <t>全国知名平台在重庆的地方特色馆数（个）</t>
  </si>
  <si>
    <t>网店</t>
  </si>
  <si>
    <t>销售重庆农产品的网店数（个）</t>
  </si>
  <si>
    <t>登记注册地在重庆的农产品网店数（个）</t>
  </si>
  <si>
    <t xml:space="preserve">         其中，企业网店数（个）</t>
  </si>
  <si>
    <t xml:space="preserve">                    农民合作社网店数（个）</t>
  </si>
  <si>
    <t xml:space="preserve">                    个体网店数（个）</t>
  </si>
  <si>
    <t>销售</t>
  </si>
  <si>
    <t>重庆农产品在主要电商平台的月销售额（万元）</t>
  </si>
  <si>
    <t>其中,都市区板块销售额</t>
  </si>
  <si>
    <t>渝西板块销售额</t>
  </si>
  <si>
    <t>渝东北板块销售额</t>
  </si>
  <si>
    <t>渝东南板块销售额</t>
  </si>
  <si>
    <t>重庆农产品网络零售渗透率 （%）</t>
  </si>
  <si>
    <t>注：重庆农产品网络零售渗透率=网络零售额/(农业总产值*商品化率)</t>
  </si>
  <si>
    <t>持续跟踪研究的全国网络零售平台一览表</t>
  </si>
  <si>
    <t>序号</t>
  </si>
  <si>
    <t>平台名称</t>
  </si>
  <si>
    <t>运营企业</t>
  </si>
  <si>
    <t>平台网络地址</t>
  </si>
  <si>
    <t>注册地</t>
  </si>
  <si>
    <t>分类</t>
  </si>
  <si>
    <t>天猫</t>
  </si>
  <si>
    <t>阿里巴巴（中国）有限公司</t>
  </si>
  <si>
    <t>www.tmall.com</t>
  </si>
  <si>
    <t>浙江杭州</t>
  </si>
  <si>
    <t>涉农综合</t>
  </si>
  <si>
    <t>淘宝</t>
  </si>
  <si>
    <t>www.taobao.com</t>
  </si>
  <si>
    <t>京东</t>
  </si>
  <si>
    <t>北京京东世纪贸易有限公司</t>
  </si>
  <si>
    <t>www.jd.com</t>
  </si>
  <si>
    <t>北京</t>
  </si>
  <si>
    <t>苏宁易购</t>
  </si>
  <si>
    <t>苏宁云商集团股份有限公司</t>
  </si>
  <si>
    <t>www.suning.com</t>
  </si>
  <si>
    <t>江苏南京</t>
  </si>
  <si>
    <t>一号店</t>
  </si>
  <si>
    <t>纽海电子商务（上海）有限公司</t>
  </si>
  <si>
    <t>www.yhd.com</t>
  </si>
  <si>
    <t>上海</t>
  </si>
  <si>
    <t>我买网</t>
  </si>
  <si>
    <t>中粮海优（北京）有限公司</t>
  </si>
  <si>
    <t>www.womai.com</t>
  </si>
  <si>
    <t>天天果园</t>
  </si>
  <si>
    <t>上海天天鲜果电子商务有限公司</t>
  </si>
  <si>
    <t>www.fruitday.com</t>
  </si>
  <si>
    <t>专业自营</t>
  </si>
  <si>
    <t>易果生鲜</t>
  </si>
  <si>
    <t>上海易果电子商务有限公司</t>
  </si>
  <si>
    <t>www.yiguo.com</t>
  </si>
  <si>
    <t>每日优鲜</t>
  </si>
  <si>
    <t>北京每日优鲜电子商务有限公司</t>
  </si>
  <si>
    <t>www.missfresh.cn</t>
  </si>
  <si>
    <t>盒马鲜生</t>
  </si>
  <si>
    <t>上海翌恒网络科技有限公司</t>
  </si>
  <si>
    <t>APP</t>
  </si>
  <si>
    <t>邮乐购</t>
  </si>
  <si>
    <t>上海邮乐网络技术有限公司</t>
  </si>
  <si>
    <t>www.ule.com</t>
  </si>
  <si>
    <t>顺丰优选</t>
  </si>
  <si>
    <t>顺丰控股（集团）股份有限公司</t>
  </si>
  <si>
    <t>www.sfbest.com</t>
  </si>
  <si>
    <t>深圳</t>
  </si>
  <si>
    <t>一亩田</t>
  </si>
  <si>
    <t>北京一亩田新农网络科技有限公司</t>
  </si>
  <si>
    <t>www.ymt.com</t>
  </si>
  <si>
    <t>本来生活</t>
  </si>
  <si>
    <t>北京本来工坊科技有限公司</t>
  </si>
  <si>
    <t>www.benlai.com</t>
  </si>
  <si>
    <t>沱沱工社</t>
  </si>
  <si>
    <t>北京沱沱工社生态农业股份有限公司</t>
  </si>
  <si>
    <t>www.tootoo.cn</t>
  </si>
  <si>
    <t>菜管家</t>
  </si>
  <si>
    <t>上海菜管家电子商务有限公司</t>
  </si>
  <si>
    <t>www.962360.com</t>
  </si>
  <si>
    <t>爱鲜蜂</t>
  </si>
  <si>
    <t>北京众成汇通信息技术有限公司</t>
  </si>
  <si>
    <t>www.beequick.cn</t>
  </si>
  <si>
    <r>
      <rPr>
        <sz val="10.5"/>
        <color theme="1"/>
        <rFont val="Times New Roman"/>
        <family val="1"/>
      </rPr>
      <t>U</t>
    </r>
    <r>
      <rPr>
        <sz val="10.5"/>
        <color theme="1"/>
        <rFont val="宋体"/>
        <family val="3"/>
        <charset val="134"/>
      </rPr>
      <t>掌柜</t>
    </r>
  </si>
  <si>
    <t>浙江佳邻电子商务有限公司</t>
  </si>
  <si>
    <t>www.urfresh.cn</t>
  </si>
  <si>
    <t>食行生鲜</t>
  </si>
  <si>
    <t>江苏随易信息科技有限公司</t>
  </si>
  <si>
    <t>www.34580.com</t>
  </si>
  <si>
    <t>江苏苏州</t>
  </si>
  <si>
    <t>宋小菜</t>
  </si>
  <si>
    <t>杭州小农网络科技有限公司</t>
  </si>
  <si>
    <t>www.songxiaocai.com</t>
  </si>
  <si>
    <t>链农</t>
  </si>
  <si>
    <t>北京链农互动科技有限公司</t>
  </si>
  <si>
    <t>www.farmlink.cn</t>
  </si>
  <si>
    <t>全国平台的选择主要依据一是参考其在网络零售整体市场的份额，二是参考业界的影响力和媒体报道，三是参考资本市场的融资事件，四是考虑平台数据的可得性。</t>
  </si>
  <si>
    <t>持续跟踪研究的重庆网络零售平台一览表</t>
  </si>
  <si>
    <t>网站地址</t>
  </si>
  <si>
    <t>类别</t>
  </si>
  <si>
    <t>香满园</t>
  </si>
  <si>
    <t>重庆香满园农产品有限公司</t>
  </si>
  <si>
    <t>www.xmy365.com</t>
  </si>
  <si>
    <t>渝中区</t>
  </si>
  <si>
    <t>专业第三方</t>
  </si>
  <si>
    <t>中国农业行业网</t>
  </si>
  <si>
    <t>重庆高鹏生态农业有限公司</t>
  </si>
  <si>
    <t>www.cn-nyw.com</t>
  </si>
  <si>
    <t>忠县</t>
  </si>
  <si>
    <t>吉之汇</t>
  </si>
  <si>
    <t>重庆吉之汇农产品有限公司</t>
  </si>
  <si>
    <t>www.cqjzh.com</t>
  </si>
  <si>
    <t>永川</t>
  </si>
  <si>
    <t>天农八部 梁平柚</t>
  </si>
  <si>
    <t>重庆天农八部农业科技有限公司</t>
  </si>
  <si>
    <t>www.tnbb.com.cn</t>
  </si>
  <si>
    <t>梁平</t>
  </si>
  <si>
    <t>重庆渝涪农副产品电子交易市场有限公司</t>
  </si>
  <si>
    <t>www.cqnnn.com</t>
  </si>
  <si>
    <t>涪陵区</t>
  </si>
  <si>
    <t>爱果JOY</t>
  </si>
  <si>
    <t>重庆金果源电子商务有限公司</t>
  </si>
  <si>
    <t>www.iguojoy.com</t>
  </si>
  <si>
    <t>太极养身馆</t>
  </si>
  <si>
    <t>太极集团有限公司</t>
  </si>
  <si>
    <t>www.0618.com</t>
  </si>
  <si>
    <t>重庆富硒网</t>
  </si>
  <si>
    <t>重庆欧尔农业开发有限公司</t>
  </si>
  <si>
    <t>www.cqfxw.com</t>
  </si>
  <si>
    <t>江津区</t>
  </si>
  <si>
    <t>爱与橙</t>
  </si>
  <si>
    <t>重庆衡大科技有限公司</t>
  </si>
  <si>
    <t>fjqc.agr023.net</t>
  </si>
  <si>
    <t>奉节县</t>
  </si>
  <si>
    <t>武陵生活馆</t>
  </si>
  <si>
    <t>秀山云智科贸有限公司</t>
  </si>
  <si>
    <t>www.yz950.com</t>
  </si>
  <si>
    <t>秀山县</t>
  </si>
  <si>
    <t>恒客来</t>
  </si>
  <si>
    <t>重庆易餐网电子商务有限公司</t>
  </si>
  <si>
    <t>www.yicanguan.com</t>
  </si>
  <si>
    <t>渝北区</t>
  </si>
  <si>
    <t>田园生活汇</t>
  </si>
  <si>
    <t>重庆移动</t>
  </si>
  <si>
    <t>菜背篼商城</t>
  </si>
  <si>
    <t>重庆牧同电子商务有限公司</t>
  </si>
  <si>
    <r>
      <rPr>
        <sz val="12"/>
        <color theme="1"/>
        <rFont val="方正仿宋_GBK"/>
        <charset val="134"/>
      </rPr>
      <t>Web+</t>
    </r>
    <r>
      <rPr>
        <sz val="9"/>
        <rFont val="宋体"/>
        <family val="3"/>
        <charset val="134"/>
      </rPr>
      <t>微商城</t>
    </r>
    <r>
      <rPr>
        <sz val="9"/>
        <rFont val="Times New Roman"/>
        <family val="1"/>
      </rPr>
      <t>(www.cbdou.com)</t>
    </r>
  </si>
  <si>
    <t>万盛经开区</t>
  </si>
  <si>
    <t>菜坝网</t>
  </si>
  <si>
    <t>重庆市綦江菜坝商贸有限公司</t>
  </si>
  <si>
    <t>(www.cb023.com)</t>
  </si>
  <si>
    <t>綦江区</t>
  </si>
  <si>
    <t>淘乡村</t>
  </si>
  <si>
    <t>重庆红曼农业开发有限公司</t>
  </si>
  <si>
    <r>
      <rPr>
        <sz val="12"/>
        <color theme="1"/>
        <rFont val="方正仿宋_GBK"/>
        <charset val="134"/>
      </rPr>
      <t>Web+APP</t>
    </r>
    <r>
      <rPr>
        <sz val="9"/>
        <rFont val="宋体"/>
        <family val="3"/>
        <charset val="134"/>
      </rPr>
      <t>（</t>
    </r>
    <r>
      <rPr>
        <sz val="9"/>
        <rFont val="Times New Roman"/>
        <family val="1"/>
      </rPr>
      <t>www.txc365.com</t>
    </r>
    <r>
      <rPr>
        <sz val="9"/>
        <rFont val="宋体"/>
        <family val="3"/>
        <charset val="134"/>
      </rPr>
      <t>）</t>
    </r>
  </si>
  <si>
    <t>南川区</t>
  </si>
  <si>
    <t>开街网</t>
  </si>
  <si>
    <t>重庆乾开电商公司</t>
  </si>
  <si>
    <t>Web(www.kaijiewang.com/)</t>
  </si>
  <si>
    <t>开州区</t>
  </si>
  <si>
    <t>秦巴生态馆</t>
  </si>
  <si>
    <t>城口县林之汇贸易有限公司</t>
  </si>
  <si>
    <t>web(www.ckshangcheng.cn/)+APP</t>
  </si>
  <si>
    <t>城口县</t>
  </si>
  <si>
    <t>自营+第三方</t>
  </si>
  <si>
    <t>亲戚田园</t>
  </si>
  <si>
    <t>重庆市葱枝农业开发有限公司</t>
  </si>
  <si>
    <t>web（www.qqty888.com）</t>
  </si>
  <si>
    <t>黔江区</t>
  </si>
  <si>
    <t>涪陵E生活</t>
  </si>
  <si>
    <t>重庆市涪陵电子商务产业发展有限公司</t>
  </si>
  <si>
    <t>web（http://www.135store.com/）</t>
  </si>
  <si>
    <t>第三方</t>
  </si>
  <si>
    <t>在村头</t>
  </si>
  <si>
    <t>重庆市在村头农业开发有限公司</t>
  </si>
  <si>
    <t>www.zaicuntou.com.cn</t>
  </si>
  <si>
    <t>荣昌</t>
  </si>
  <si>
    <t>第三四方</t>
  </si>
  <si>
    <t>重庆平台的选择依据综合考虑四个方面因素：一是从农委和商委相关项目资助支持名单，二是参考业界的影响力和媒体报道，三是剔除僵尸平台、退市平台等不正常运营平台，四是考虑平台数据的可得性。</t>
  </si>
  <si>
    <t>知名第三方平台本土地方特色馆一览表</t>
  </si>
  <si>
    <t>特色馆清单</t>
  </si>
  <si>
    <t>备注</t>
  </si>
  <si>
    <t>淘宝网</t>
  </si>
  <si>
    <t>云阳馆、奉节馆、丰都馆</t>
  </si>
  <si>
    <t>“特色中国馆”共3家</t>
  </si>
  <si>
    <t>苏宁</t>
  </si>
  <si>
    <t>武隆馆、彭水馆、云阳馆、石柱馆</t>
  </si>
  <si>
    <t>“中华特色馆”共4家</t>
  </si>
  <si>
    <t>武隆馆、城口馆、巴南馆、云阳馆、奉节馆、巫山馆、綦江馆、江津馆</t>
  </si>
  <si>
    <t>“中国特产馆”共8家</t>
  </si>
  <si>
    <t>石柱馆、忠县馆、云阳馆、巫溪馆、城口馆、酉阳馆、彭水馆、潼南馆、梁平馆、万州馆、黔江馆、綦江馆、开县馆、巫山馆、铜梁馆、奉节馆、永川馆、江津馆、合川馆、武隆馆、涪陵馆、长寿馆、荣昌馆、大足馆、渝北馆、丰都馆、璧山馆、巴南馆、南川馆、垫江馆</t>
  </si>
  <si>
    <t>“一城一味”共30家</t>
  </si>
  <si>
    <t>淘实惠</t>
  </si>
  <si>
    <t>江津、永川、璧山、潼南、南川、万州、奉节、巫山</t>
  </si>
  <si>
    <t>“县域合伙人”共8家</t>
  </si>
  <si>
    <t>淘宝网特色中国地方馆是淘宝网倾力打造地域特色优质商品免费导购平台，主打地方特色食品和手工艺品。通过开放的运营方式和地方政府、地方馆运营商、行业协会合作共同推进，帮助各地打造特色农业品牌。分为标准馆和升级馆两种合作模式，其中标准馆合作模式是“当地政府+淘宝网（1+1模式）”，升级馆合作模式是“当地政府+服务商+淘宝网（1+1+1模式）”。苏宁易购中华特色馆是苏宁农村电商战略“农产品进城”的销售平台，是苏宁易购联合各地政府打造的地域特色优质商品导购平台。分为省级馆、市级馆和县级馆三种，合作模式是“当地政府+服务商+中华特色馆（1+1+1模式）”。京东中国特产馆是京东农村电商“3F战略”（工业品进农村战略—Factory to Country、农村金融战略—Finance to Country和农产品电商战略—Farm to Table）中农产品“从农场到餐桌”的主要形式。采用“地方政府+当地企业+京东农村电商”的三方合作模式，打通从农村到城市的农产品直供渠道。邮乐购“邮乐农品”栏目推出的“一城一味”特色馆由中国邮政当地分公司招商运营，重点引进“三品一标”农产品或中华老字号商家。</t>
  </si>
  <si>
    <t>淘实惠在进驻的区域寻找当地有商业资源的合伙人，为合伙人提供网络交易平台及运作方法，利用广大农村的社会力量进入分散的农村市场。通过在各个县与当地的合伙人合作，打通渗透到县乡村三级的电商链条，一方面，通过互联网连接农村小店，形成线上平台，线下连锁形式；通过电子货架扩展农村小店经营范围和商品品类；通过以县城为中心，串联农村小店的集合配送，在农村建立商品及服务销售网络。成为其合伙人需要交纳一定费用，合伙人收村级服务站的服务费，然后负责物流、村级物理网络建设（建立村级服务站）、县域运营（开发零售、批发供应商），其收入主要来自村级服务站的一次性服务费+交易物流分成（每笔交易利润的10-20%）。</t>
  </si>
  <si>
    <t>主要第三方平台上注册地在重庆的农产品网店情况</t>
  </si>
  <si>
    <t>本月数量</t>
  </si>
  <si>
    <t>占比</t>
  </si>
  <si>
    <t>上月数量</t>
  </si>
  <si>
    <t>注册地在重庆的农产品网店数</t>
  </si>
  <si>
    <t>/</t>
  </si>
  <si>
    <t>（按类型）其中：企业网店数</t>
  </si>
  <si>
    <t>合作社网店数</t>
  </si>
  <si>
    <t>（按销量）其中：盈利网店数</t>
  </si>
  <si>
    <t>潜水网店数</t>
  </si>
  <si>
    <t>溺水网店数</t>
  </si>
  <si>
    <t>僵尸网店数</t>
  </si>
  <si>
    <t>（按评价数）其中：累计用户评价过千的网店数</t>
  </si>
  <si>
    <t>其中：累计用户评价过千的网店数</t>
  </si>
  <si>
    <t>合计</t>
  </si>
  <si>
    <t>注1：将月均销售额大于等于10000元的网店称为盈利网店；将月均销售额在1000元~10000元的网店称之为潜水网店；将月均销售额在1~1000元的网店称之为溺水网店，将无销量的网店称之为僵尸网店。</t>
  </si>
  <si>
    <t>注2：京东、苏宁、邮乐购未公开销售额，因而暂时利用评价数量反应经营情况。</t>
  </si>
  <si>
    <t>重庆农产品在天猫平台月销售店铺20强</t>
  </si>
  <si>
    <t>店铺名称</t>
  </si>
  <si>
    <t>店铺所在地</t>
  </si>
  <si>
    <t>销售额(万元)</t>
  </si>
  <si>
    <t>盈棚食品专营店</t>
  </si>
  <si>
    <t>四川</t>
  </si>
  <si>
    <t>良品铺子旗舰店</t>
  </si>
  <si>
    <t>湖北</t>
  </si>
  <si>
    <t>德庄旗舰店</t>
  </si>
  <si>
    <t>重庆</t>
  </si>
  <si>
    <t>牛浪汉旗舰店</t>
  </si>
  <si>
    <t>有友食品旗舰店</t>
  </si>
  <si>
    <t>丁丁食品专营店</t>
  </si>
  <si>
    <t>老四川旗舰店</t>
  </si>
  <si>
    <t>桥头旗舰店</t>
  </si>
  <si>
    <t>醇厚食品专营店</t>
  </si>
  <si>
    <t>猫诚旗舰店</t>
  </si>
  <si>
    <t>盾皇食品专营店</t>
  </si>
  <si>
    <t>燕周食品专营店</t>
  </si>
  <si>
    <t>张鸭子旗舰店</t>
  </si>
  <si>
    <t>蝶羽食品专营店</t>
  </si>
  <si>
    <t>冉先生食品专营店</t>
  </si>
  <si>
    <t>秦妈旗舰店</t>
  </si>
  <si>
    <t>德庄食品专营店</t>
  </si>
  <si>
    <t>优麦食品专营店</t>
  </si>
  <si>
    <t>山东</t>
  </si>
  <si>
    <t>辣媳妇旗舰店</t>
  </si>
  <si>
    <t>周义食品旗舰店</t>
  </si>
  <si>
    <t>重庆农产品在淘宝平台月销售店铺20强</t>
  </si>
  <si>
    <t>销售额（万元）</t>
  </si>
  <si>
    <t>重庆吃货大本营</t>
  </si>
  <si>
    <t>黑番区</t>
  </si>
  <si>
    <t>厨香坊调味品</t>
  </si>
  <si>
    <t>伟伟食品</t>
  </si>
  <si>
    <t>重庆妙厨食品</t>
  </si>
  <si>
    <t>重庆品渝轩食品有限公</t>
  </si>
  <si>
    <t>重庆印象川菜调料馆</t>
  </si>
  <si>
    <t>麻辣特产馆</t>
  </si>
  <si>
    <t>重庆一诚食品</t>
  </si>
  <si>
    <t>德义火锅</t>
  </si>
  <si>
    <t>渝珍食品</t>
  </si>
  <si>
    <t>山里二娃子农特产</t>
  </si>
  <si>
    <t>土家人脉</t>
  </si>
  <si>
    <t>川味水浒之香料王食品</t>
  </si>
  <si>
    <t>客来兴巴渝食品店</t>
  </si>
  <si>
    <t>渝众火锅</t>
  </si>
  <si>
    <t>8090食品铺子</t>
  </si>
  <si>
    <t>重庆味蕾食品店</t>
  </si>
  <si>
    <t>美食汇食品</t>
  </si>
  <si>
    <t>渝美滋官方店</t>
  </si>
  <si>
    <t>苏宁售卖重庆农产品网店评价总数排行榜</t>
  </si>
  <si>
    <t>评论数量（条）</t>
  </si>
  <si>
    <t>三只松鼠旗舰店</t>
  </si>
  <si>
    <t>亿拓生态农业食品专营店</t>
  </si>
  <si>
    <t>百草味官方旗舰店</t>
  </si>
  <si>
    <t>口口福旗舰店</t>
  </si>
  <si>
    <t>中华特色馆·彭水馆</t>
  </si>
  <si>
    <t>麻阳特色专营店</t>
  </si>
  <si>
    <t>童年记食品旗舰店</t>
  </si>
  <si>
    <t>壳壳果(COCO.N旗舰店</t>
  </si>
  <si>
    <t>天生云阳优名堂食品专营店</t>
  </si>
  <si>
    <t>金喇叭旗舰店</t>
  </si>
  <si>
    <t>太子哥哥官方旗舰店</t>
  </si>
  <si>
    <t>良品铺子食品旗舰店</t>
  </si>
  <si>
    <t>淘滋源食品旗舰店</t>
  </si>
  <si>
    <t>天喔食品旗舰店</t>
  </si>
  <si>
    <t>芝麻官旗舰店</t>
  </si>
  <si>
    <t>安岳柠檬网专营店</t>
  </si>
  <si>
    <t>牯牛峰专营店</t>
  </si>
  <si>
    <t>城口老腊肉缘点商务食品专营店</t>
  </si>
  <si>
    <t>京东售卖重庆农产品网店评价总数排行榜</t>
  </si>
  <si>
    <t>评论数量(条)</t>
  </si>
  <si>
    <t>中国特产·武隆馆</t>
  </si>
  <si>
    <t>逢发食品专营店</t>
  </si>
  <si>
    <t>蓬发食品专营店</t>
  </si>
  <si>
    <t>百草味品牌旗舰店</t>
  </si>
  <si>
    <t>洽洽食品官方旗舰店</t>
  </si>
  <si>
    <t>羊角官方旗舰店</t>
  </si>
  <si>
    <t>乌江官方旗舰店</t>
  </si>
  <si>
    <t>华味亨旗舰店</t>
  </si>
  <si>
    <t>传奇美食专营店</t>
  </si>
  <si>
    <t>拾念食品旗舰店</t>
  </si>
  <si>
    <t>京东自营</t>
  </si>
  <si>
    <t>楼兰蜜语旗舰店</t>
  </si>
  <si>
    <t>中国特产·綦江馆</t>
  </si>
  <si>
    <t>中国特产·云阳馆</t>
  </si>
  <si>
    <t>星川四川特产旗舰店</t>
  </si>
  <si>
    <t>口口福官方旗舰店</t>
  </si>
  <si>
    <t>盈棚调味大集合</t>
  </si>
  <si>
    <t>醉诚酒类专营店</t>
  </si>
  <si>
    <t>进无止静食品专营店</t>
  </si>
  <si>
    <t>重庆农产品阿里平台上网销售品类数清单</t>
  </si>
  <si>
    <r>
      <rPr>
        <sz val="12"/>
        <rFont val="方正黑体_GBK"/>
        <charset val="134"/>
      </rPr>
      <t>销售额</t>
    </r>
    <r>
      <rPr>
        <sz val="9"/>
        <rFont val="方正黑体_GBK"/>
        <charset val="134"/>
      </rPr>
      <t>（万元）</t>
    </r>
  </si>
  <si>
    <r>
      <rPr>
        <sz val="12"/>
        <rFont val="方正黑体_GBK"/>
        <charset val="134"/>
      </rPr>
      <t>SKU数</t>
    </r>
    <r>
      <rPr>
        <sz val="9"/>
        <rFont val="方正黑体_GBK"/>
        <charset val="134"/>
      </rPr>
      <t>（个）</t>
    </r>
  </si>
  <si>
    <t>生鲜</t>
  </si>
  <si>
    <t>鲜肉类</t>
  </si>
  <si>
    <t>水果</t>
  </si>
  <si>
    <t>蔬菜</t>
  </si>
  <si>
    <t>水产</t>
  </si>
  <si>
    <t>鲜花绿植</t>
  </si>
  <si>
    <t>奶</t>
  </si>
  <si>
    <t>天然蜂蜜及副产品</t>
  </si>
  <si>
    <t>蛋</t>
  </si>
  <si>
    <t>非生鲜</t>
  </si>
  <si>
    <t>休闲食品</t>
  </si>
  <si>
    <t>佐餐调味</t>
  </si>
  <si>
    <t>火锅底料</t>
  </si>
  <si>
    <t>粮油及其制成品</t>
  </si>
  <si>
    <t>茶叶及饮品</t>
  </si>
  <si>
    <t>干山货</t>
  </si>
  <si>
    <t>药材</t>
  </si>
  <si>
    <t>腌腊食品</t>
  </si>
  <si>
    <t>其他</t>
  </si>
  <si>
    <t>重庆农产品在天猫平台月销售单品20强</t>
  </si>
  <si>
    <t>产品名称</t>
  </si>
  <si>
    <t>产品类别</t>
  </si>
  <si>
    <t>销售量（单）</t>
  </si>
  <si>
    <t>商品单价(元)</t>
  </si>
  <si>
    <t>所属店铺</t>
  </si>
  <si>
    <t>包邮重庆特产正宗好哥们酸辣粉254g*5袋 含调料的红薯酸辣粗粉丝</t>
  </si>
  <si>
    <t>【天猫超市】有友 山椒泡凤爪100g 重庆特产 泡椒鸡爪爆款零食</t>
  </si>
  <si>
    <t>天猫超市</t>
  </si>
  <si>
    <t>【天猫超市】有友泡凤爪山椒味428g重庆特产休闲零食大礼包○</t>
  </si>
  <si>
    <t>良品铺子灯影牛肉丝重庆特产小吃零食灯影丝麻辣味五香爆辣小包装</t>
  </si>
  <si>
    <t>【天猫超市】有友泡凤爪山椒味160g重庆特产零食休闲辣味小吃○</t>
  </si>
  <si>
    <t>【天猫超市】陈昌银陈麻花五香味400g重庆特产麻花咸味糕点零食○</t>
  </si>
  <si>
    <t>重庆特产德庄特辣牛油火锅底料450g清真精品麻辣老火锅调料麻辣烫</t>
  </si>
  <si>
    <t>包邮 重庆特产 有友泡椒凤爪500g散称迷你山椒 泡凤爪鸡爪零食品</t>
  </si>
  <si>
    <t>陈吉旺福 重庆小麻花512g 袋装独立小包装糕点心零食特产手工制作</t>
  </si>
  <si>
    <t>【天猫超市】有友 泡凤爪山椒味210g 重庆味道 特产零食小吃</t>
  </si>
  <si>
    <t>老四川金角重庆特产五香香辣牛肉干250g*2袋中华老字号零食小吃</t>
  </si>
  <si>
    <t>牛浪汉 麻辣 牛肉干 6袋装共360g重庆特产 四川零食店小吃流浪汉</t>
  </si>
  <si>
    <t>有友泡凤爪山椒味泡椒凤爪428gX2袋 YUYU迷你散装鸡爪重庆特产</t>
  </si>
  <si>
    <t>有友迷你泡椒凤爪500g散装小包装山椒泡鸡爪正宗重庆特产yuyu凤爪</t>
  </si>
  <si>
    <t>【天猫超市】陈吉旺福 黑糖味小麻花218g重庆特产麻花糕点心零食</t>
  </si>
  <si>
    <t>【天猫超市】金角 老四川五香牛肉干68g牛肉条老字号重庆特产</t>
  </si>
  <si>
    <t>满99元包邮重庆美食特产梁平张鸭子食品鸭肉类零食小吃卤烤鸭510g</t>
  </si>
  <si>
    <t>正宗重庆特产桥头老火锅底料400g*2四川牛油红火锅麻辣烫香锅调料</t>
  </si>
  <si>
    <t>良品铺子旗舰店泡椒牛肉干烧烤味四川特产辣味小吃零食独立小包装</t>
  </si>
  <si>
    <t>【天猫超市】金角 老四川五香牛肉干138g*2 重庆特产牛肉条老字号</t>
  </si>
  <si>
    <t>重庆农产品在淘宝平台月销售单品20强</t>
  </si>
  <si>
    <t>重庆万州烤鱼调料诸葛烤鱼底料巫山纸上烤鱼酱餐饮专用香辣烤鱼料</t>
  </si>
  <si>
    <t>金牌卖家单身狗正宗重庆酸辣粉四川手工杂酱麻辣烫红薯粗粉370gX5</t>
  </si>
  <si>
    <t>陆草垫泡椒臭干子牛板筋 辣条零食小吃 麻辣食品休闲80后重庆特产</t>
  </si>
  <si>
    <t>香倒你酸辣粉调料包邮重庆正宗可做70份开店专用批发粉条红薯粉丝</t>
  </si>
  <si>
    <t>辣知道重庆特产小包装豆腐干500g豆干办公室休闲小吃女生爱吃零食</t>
  </si>
  <si>
    <t>天天特价 重庆特产香辣麻辣香菇豆干小包装散装小吃零食豆腐干2斤</t>
  </si>
  <si>
    <t>重庆特产有友山椒味泡凤爪210g泡椒凤爪泡鸡爪龙凤爪鸡爪零食小吃</t>
  </si>
  <si>
    <t>刘记一号美食铺子</t>
  </si>
  <si>
    <t>包邮  双庆火锅油碟整件120罐  一次性拉罐香油 重庆老火锅油碟</t>
  </si>
  <si>
    <t>江小白深夜食堂同款迷你小酒清香型高粱酒白酒45度100ml＊2瓶包邮</t>
  </si>
  <si>
    <t>果岭公社农耕生活馆</t>
  </si>
  <si>
    <t>重庆正宗老火锅食材  火锅店现成菜品 荤菜 生鲜鸭肠 250g 半斤</t>
  </si>
  <si>
    <t>包邮四川重庆奉节特产农家自制柏树枝烟熏腊肉腊猪蹄猪脚猪腿猪手</t>
  </si>
  <si>
    <t>谈日白土特产</t>
  </si>
  <si>
    <t>朱氏胖子烂火锅 火锅底料 正宗重庆牛油火锅 500克</t>
  </si>
  <si>
    <t>胖子烂火锅</t>
  </si>
  <si>
    <t>（粗粉）重庆酸辣粉正宗红薯粉条正宗酸辣粉批发包邮</t>
  </si>
  <si>
    <t>重庆泓瑞食品批发</t>
  </si>
  <si>
    <t>重庆特产磁器口陈建平 陈麻花总店古镇零食 冰糖糯米手工陈麻花</t>
  </si>
  <si>
    <t>陈建平麻花</t>
  </si>
  <si>
    <t>包邮千年陈麻花340g*4重庆特产糕点零食小吃磁器口古镇麻花礼盒装</t>
  </si>
  <si>
    <t>渝锦香零食坊</t>
  </si>
  <si>
    <t>重庆特产古镇陈麻花340g 磁器口香甜椒盐味正宗小麻花千年陈零食</t>
  </si>
  <si>
    <t>【1桶包邮】片片鱼料重庆胖子麻辣鱼3.6kg桶装佐料火锅调料胖子鱼</t>
  </si>
  <si>
    <t>白煮千层肚 新鲜牛百叶 250g 买6包邮 毛肚千层肚 重庆火锅 牛肚</t>
  </si>
  <si>
    <t>馋猫鲜生</t>
  </si>
  <si>
    <t>2份包邮重庆德庄中辣火锅底料300g*2袋清真老火锅 麻辣 调料汤料</t>
  </si>
  <si>
    <t>正宗重庆特产桥头火锅底料400g*1牛油老火锅料麻辣烫调料香锅批发</t>
  </si>
  <si>
    <t>2月阿里平台各区县农产品电商基本信息</t>
  </si>
  <si>
    <t>区县</t>
  </si>
  <si>
    <t>农产品网店数</t>
  </si>
  <si>
    <r>
      <rPr>
        <sz val="10.5"/>
        <color rgb="FF000000"/>
        <rFont val="宋体"/>
        <family val="3"/>
        <charset val="134"/>
      </rPr>
      <t>当地农产品触网销售</t>
    </r>
    <r>
      <rPr>
        <sz val="10.5"/>
        <color rgb="FF000000"/>
        <rFont val="Calibri"/>
        <family val="2"/>
      </rPr>
      <t>SKU</t>
    </r>
    <r>
      <rPr>
        <sz val="10.5"/>
        <color rgb="FF000000"/>
        <rFont val="宋体"/>
        <family val="3"/>
        <charset val="134"/>
      </rPr>
      <t>数</t>
    </r>
  </si>
  <si>
    <t>农产品销售额(万元)</t>
  </si>
  <si>
    <t>爆款单品</t>
  </si>
  <si>
    <t>爆款销售额(万元)</t>
  </si>
  <si>
    <t>都市区板块</t>
  </si>
  <si>
    <t>-</t>
  </si>
  <si>
    <t>大渡口区</t>
  </si>
  <si>
    <t>泡椒风爪</t>
  </si>
  <si>
    <t>巴南区</t>
  </si>
  <si>
    <t>重庆小麻花</t>
  </si>
  <si>
    <t>江北区</t>
  </si>
  <si>
    <t>五香香卤汁</t>
  </si>
  <si>
    <t>沙坪坝</t>
  </si>
  <si>
    <t>陈麻花</t>
  </si>
  <si>
    <t>九龙坡区</t>
  </si>
  <si>
    <t>四川火锅底料</t>
  </si>
  <si>
    <t>南岸区</t>
  </si>
  <si>
    <t>灯影牛肉丝</t>
  </si>
  <si>
    <t>北碚区</t>
  </si>
  <si>
    <t>豆腐干</t>
  </si>
  <si>
    <t>渝西板块</t>
  </si>
  <si>
    <t>泡椒臭干子</t>
  </si>
  <si>
    <t>永川区</t>
  </si>
  <si>
    <t>永川豆豉</t>
  </si>
  <si>
    <t>合川区</t>
  </si>
  <si>
    <t>野山椒凤爪</t>
  </si>
  <si>
    <t>潼南区</t>
  </si>
  <si>
    <t xml:space="preserve">黄桃罐头 </t>
  </si>
  <si>
    <t>铜梁区</t>
  </si>
  <si>
    <t>好哥们酸辣粉</t>
  </si>
  <si>
    <t>大足区</t>
  </si>
  <si>
    <t>冬菜</t>
  </si>
  <si>
    <t>荣昌区</t>
  </si>
  <si>
    <t>麻辣牛油老火锅底料</t>
  </si>
  <si>
    <r>
      <rPr>
        <sz val="11"/>
        <color theme="1"/>
        <rFont val="宋体"/>
        <family val="3"/>
        <charset val="134"/>
      </rPr>
      <t>方竹笋</t>
    </r>
  </si>
  <si>
    <t>老四川牛肉干</t>
  </si>
  <si>
    <t>璧山区</t>
  </si>
  <si>
    <t>苏打水</t>
  </si>
  <si>
    <t>渝东北板块</t>
  </si>
  <si>
    <t>万州区</t>
  </si>
  <si>
    <t>特麻油麻椒油</t>
  </si>
  <si>
    <t>乌江涪陵萝卜</t>
  </si>
  <si>
    <t>长寿区</t>
  </si>
  <si>
    <t>葛兰白米粉</t>
  </si>
  <si>
    <t>梁平区</t>
  </si>
  <si>
    <t>卤烤鸭</t>
  </si>
  <si>
    <t>四川腊肉</t>
  </si>
  <si>
    <t>丰都县</t>
  </si>
  <si>
    <t>孙记麻辣鸡块</t>
  </si>
  <si>
    <t>垫江县</t>
  </si>
  <si>
    <t>牡丹</t>
  </si>
  <si>
    <t>忠州区</t>
  </si>
  <si>
    <t>鲜榨果汁</t>
  </si>
  <si>
    <t>开县麻辣牛肉干</t>
  </si>
  <si>
    <t>云阳县</t>
  </si>
  <si>
    <t>大汉桃片糕</t>
  </si>
  <si>
    <t>熏腊猪蹄猪手</t>
  </si>
  <si>
    <t>巫山县</t>
  </si>
  <si>
    <t>香辣烤鱼料</t>
  </si>
  <si>
    <t>巫溪县</t>
  </si>
  <si>
    <t>麻辣牛肉干</t>
  </si>
  <si>
    <t>渝东南版块</t>
  </si>
  <si>
    <t>泡菜</t>
  </si>
  <si>
    <t>石柱县</t>
  </si>
  <si>
    <t>石柱薯片</t>
  </si>
  <si>
    <t>米豆腐</t>
  </si>
  <si>
    <t>酉阳县</t>
  </si>
  <si>
    <t>野生茶</t>
  </si>
  <si>
    <t>武隆区</t>
  </si>
  <si>
    <t>香菇豆干</t>
  </si>
  <si>
    <t>彭水县</t>
  </si>
  <si>
    <t>彭水烙米粉</t>
  </si>
  <si>
    <t>总计</t>
  </si>
  <si>
    <t>重庆市三品一标农产品网络零售情况</t>
  </si>
  <si>
    <t>品名</t>
  </si>
  <si>
    <t>本月销售额（万元）</t>
  </si>
  <si>
    <t>上月销售额(万元)</t>
  </si>
  <si>
    <t>南山腊梅</t>
  </si>
  <si>
    <t>黑山谷葡萄</t>
  </si>
  <si>
    <t>秀山金银花</t>
  </si>
  <si>
    <t>涪陵榨菜</t>
  </si>
  <si>
    <t>合川葛</t>
  </si>
  <si>
    <t>涪陵青菜头</t>
  </si>
  <si>
    <t>合川桃片</t>
  </si>
  <si>
    <t>黑山谷方竹笋</t>
  </si>
  <si>
    <t>武隆猪腰枣</t>
  </si>
  <si>
    <t>万州柠檬</t>
  </si>
  <si>
    <t>荣昌白鹅</t>
  </si>
  <si>
    <t>青草坝萝卜</t>
  </si>
  <si>
    <t>彭水晶丝苕粉</t>
  </si>
  <si>
    <t>璧山儿菜</t>
  </si>
  <si>
    <t>城口山地鸡</t>
  </si>
  <si>
    <t>城口老腊肉</t>
  </si>
  <si>
    <t>垫江丹皮</t>
  </si>
  <si>
    <t>白马蜂蜜</t>
  </si>
  <si>
    <t>江津石蟆橄榄</t>
  </si>
  <si>
    <t>巫山庙党</t>
  </si>
  <si>
    <t>备注：本表所列示三品一标销售额，目前为可公开采集销售额数据的天猫和淘宝网（整体市场份额45~50%左右），其他平台销售额数据根据平台数据开放情况逐步扩展。</t>
  </si>
  <si>
    <r>
      <t>平台方面，课题组建立了对重庆本地2</t>
    </r>
    <r>
      <rPr>
        <sz val="11"/>
        <color theme="1"/>
        <rFont val="宋体"/>
        <family val="3"/>
        <charset val="134"/>
        <scheme val="minor"/>
      </rPr>
      <t>0</t>
    </r>
    <r>
      <rPr>
        <sz val="11"/>
        <color theme="1"/>
        <rFont val="宋体"/>
        <family val="3"/>
        <charset val="134"/>
        <scheme val="minor"/>
      </rPr>
      <t>个知名农产品电商平台、全国21个知名农产品电商平台（平台选择主要考虑平台市场份额和行业影响力、地区影响力）的常态数据跟踪机制。网店和交易数据方面，课题组建立了对阿里淘宝网和天猫网售卖重庆农产品的网店交易数据（产品信息、价格信息、交易量、交易额等近20个指标）定期采集机制，与部分本地平台建立了数据交换机制。鉴于部分平台未公开交易量数据信息，以及课题组技术手段所限，本研究报告所公布的网络零售额目前主要是阿里平台的交易额（根据农业部等相关数据测算，阿里平台占全网网络零售市场份额约45~50%），后续将逐步扩展。产品数据方面，课题组建立了近2000个产品关键词字典，基本涵盖重庆山地农产品种类，该关键词字典在研究过程中保持动态扩充。</t>
    </r>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</si>
</sst>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_);[Red]\(0\)"/>
    <numFmt numFmtId="177" formatCode="0.00_);[Red]\(0.00\)"/>
    <numFmt numFmtId="178" formatCode="0.0%"/>
    <numFmt numFmtId="179" formatCode="0.00_ "/>
  </numFmts>
  <fonts count="34">
    <font>
      <sz val="11"/>
      <color theme="1"/>
      <name val="宋体"/>
      <charset val="134"/>
      <scheme val="minor"/>
    </font>
    <font>
      <sz val="11"/>
      <color theme="1"/>
      <name val="宋体"/>
      <family val="3"/>
      <charset val="134"/>
    </font>
    <font>
      <sz val="11"/>
      <color rgb="FF000000"/>
      <name val="宋体"/>
      <family val="3"/>
      <charset val="134"/>
    </font>
    <font>
      <sz val="10.5"/>
      <color rgb="FF000000"/>
      <name val="宋体"/>
      <family val="3"/>
      <charset val="134"/>
    </font>
    <font>
      <b/>
      <sz val="11"/>
      <color rgb="FF000000"/>
      <name val="宋体"/>
      <family val="3"/>
      <charset val="134"/>
    </font>
    <font>
      <b/>
      <sz val="11"/>
      <color theme="1"/>
      <name val="宋体"/>
      <family val="3"/>
      <charset val="134"/>
      <scheme val="minor"/>
    </font>
    <font>
      <sz val="11"/>
      <name val="宋体"/>
      <family val="3"/>
      <charset val="134"/>
    </font>
    <font>
      <sz val="11"/>
      <name val="宋体"/>
      <family val="3"/>
      <charset val="134"/>
      <scheme val="minor"/>
    </font>
    <font>
      <sz val="11"/>
      <color rgb="FFFF0000"/>
      <name val="宋体"/>
      <family val="3"/>
      <charset val="134"/>
    </font>
    <font>
      <b/>
      <sz val="11"/>
      <color rgb="FFFA7D00"/>
      <name val="宋体"/>
      <family val="3"/>
      <charset val="134"/>
      <scheme val="minor"/>
    </font>
    <font>
      <sz val="16"/>
      <color theme="1"/>
      <name val="方正黑体_GBK"/>
      <charset val="134"/>
    </font>
    <font>
      <sz val="12"/>
      <color theme="1"/>
      <name val="方正黑体_GBK"/>
      <charset val="134"/>
    </font>
    <font>
      <sz val="11"/>
      <color theme="1"/>
      <name val="方正仿宋_GBK"/>
      <charset val="134"/>
    </font>
    <font>
      <sz val="11"/>
      <color rgb="FFFF0000"/>
      <name val="宋体"/>
      <family val="3"/>
      <charset val="134"/>
      <scheme val="minor"/>
    </font>
    <font>
      <sz val="16"/>
      <name val="方正黑体_GBK"/>
      <charset val="134"/>
    </font>
    <font>
      <sz val="12"/>
      <name val="方正黑体_GBK"/>
      <charset val="134"/>
    </font>
    <font>
      <sz val="11"/>
      <name val="方正仿宋_GBK"/>
      <charset val="134"/>
    </font>
    <font>
      <sz val="11"/>
      <name val="宋体"/>
      <family val="3"/>
      <charset val="134"/>
      <scheme val="minor"/>
    </font>
    <font>
      <sz val="18"/>
      <color theme="1"/>
      <name val="宋体"/>
      <family val="3"/>
      <charset val="134"/>
      <scheme val="minor"/>
    </font>
    <font>
      <sz val="12"/>
      <color theme="1"/>
      <name val="方正仿宋_GBK"/>
      <charset val="134"/>
    </font>
    <font>
      <sz val="14"/>
      <color theme="1"/>
      <name val="方正黑体_GBK"/>
      <charset val="134"/>
    </font>
    <font>
      <sz val="12"/>
      <color theme="1"/>
      <name val="宋体"/>
      <family val="3"/>
      <charset val="134"/>
      <scheme val="minor"/>
    </font>
    <font>
      <sz val="9"/>
      <color theme="1"/>
      <name val="宋体"/>
      <family val="3"/>
      <charset val="134"/>
      <scheme val="minor"/>
    </font>
    <font>
      <sz val="10"/>
      <color theme="1"/>
      <name val="宋体"/>
      <family val="3"/>
      <charset val="134"/>
      <scheme val="minor"/>
    </font>
    <font>
      <sz val="10.5"/>
      <color theme="1"/>
      <name val="宋体"/>
      <family val="3"/>
      <charset val="134"/>
    </font>
    <font>
      <sz val="10.5"/>
      <color theme="1"/>
      <name val="Times New Roman"/>
      <family val="1"/>
    </font>
    <font>
      <sz val="18"/>
      <color theme="1"/>
      <name val="方正大黑_GBK"/>
      <charset val="134"/>
    </font>
    <font>
      <sz val="12"/>
      <name val="方正仿宋_GBK"/>
      <charset val="134"/>
    </font>
    <font>
      <sz val="11"/>
      <color theme="1"/>
      <name val="宋体"/>
      <family val="3"/>
      <charset val="134"/>
      <scheme val="minor"/>
    </font>
    <font>
      <sz val="10.5"/>
      <color rgb="FF000000"/>
      <name val="Calibri"/>
      <family val="2"/>
    </font>
    <font>
      <sz val="9"/>
      <name val="方正黑体_GBK"/>
      <charset val="134"/>
    </font>
    <font>
      <sz val="9"/>
      <name val="宋体"/>
      <family val="3"/>
      <charset val="134"/>
    </font>
    <font>
      <sz val="9"/>
      <name val="Times New Roman"/>
      <family val="1"/>
    </font>
    <font>
      <sz val="9"/>
      <name val="宋体"/>
      <family val="3"/>
      <charset val="134"/>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2F2F2"/>
        <bgColor indexed="64"/>
      </patternFill>
    </fill>
    <fill>
      <patternFill patternType="solid">
        <fgColor rgb="FFFFFFFF"/>
        <bgColor indexed="64"/>
      </patternFill>
    </fill>
  </fills>
  <borders count="24">
    <border>
      <left/>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medium">
        <color auto="1"/>
      </right>
      <top style="thick">
        <color auto="1"/>
      </top>
      <bottom style="medium">
        <color auto="1"/>
      </bottom>
      <diagonal/>
    </border>
    <border>
      <left style="medium">
        <color auto="1"/>
      </left>
      <right style="medium">
        <color auto="1"/>
      </right>
      <top style="thick">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bottom style="thin">
        <color auto="1"/>
      </bottom>
      <diagonal/>
    </border>
  </borders>
  <cellStyleXfs count="6">
    <xf numFmtId="0" fontId="0" fillId="0" borderId="0"/>
    <xf numFmtId="9" fontId="28" fillId="0" borderId="0" applyFont="0" applyFill="0" applyBorder="0" applyAlignment="0" applyProtection="0">
      <alignment vertical="center"/>
    </xf>
    <xf numFmtId="9" fontId="28" fillId="0" borderId="0" applyFont="0" applyFill="0" applyBorder="0" applyAlignment="0" applyProtection="0">
      <alignment vertical="center"/>
    </xf>
    <xf numFmtId="0" fontId="9" fillId="4" borderId="7" applyNumberFormat="0" applyAlignment="0" applyProtection="0">
      <alignment vertical="center"/>
    </xf>
    <xf numFmtId="0" fontId="28" fillId="0" borderId="0"/>
    <xf numFmtId="0" fontId="28" fillId="0" borderId="0"/>
  </cellStyleXfs>
  <cellXfs count="165">
    <xf numFmtId="0" fontId="0" fillId="0" borderId="0" xfId="0"/>
    <xf numFmtId="0" fontId="0" fillId="0" borderId="2" xfId="0" applyFont="1" applyBorder="1"/>
    <xf numFmtId="0" fontId="0" fillId="0" borderId="2" xfId="0" applyFont="1" applyBorder="1" applyAlignment="1">
      <alignment horizontal="center"/>
    </xf>
    <xf numFmtId="0" fontId="0" fillId="0" borderId="3" xfId="0" applyBorder="1"/>
    <xf numFmtId="0" fontId="1" fillId="0" borderId="3" xfId="0" applyFont="1" applyBorder="1" applyAlignment="1">
      <alignment horizontal="center"/>
    </xf>
    <xf numFmtId="0" fontId="0" fillId="0" borderId="3" xfId="0" applyBorder="1" applyAlignment="1">
      <alignment horizontal="center"/>
    </xf>
    <xf numFmtId="10" fontId="0" fillId="0" borderId="3" xfId="0" applyNumberFormat="1" applyBorder="1"/>
    <xf numFmtId="0" fontId="0" fillId="0" borderId="3" xfId="0" applyFill="1" applyBorder="1"/>
    <xf numFmtId="0" fontId="3" fillId="0" borderId="3" xfId="0" applyFont="1" applyBorder="1" applyAlignment="1">
      <alignment horizontal="center" vertical="center" wrapText="1"/>
    </xf>
    <xf numFmtId="0" fontId="3" fillId="0"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3" xfId="5" applyFont="1" applyFill="1" applyBorder="1" applyAlignment="1">
      <alignment horizontal="center" vertical="center"/>
    </xf>
    <xf numFmtId="10" fontId="4" fillId="2" borderId="3" xfId="1" applyNumberFormat="1" applyFont="1" applyFill="1" applyBorder="1" applyAlignment="1">
      <alignment horizontal="center"/>
    </xf>
    <xf numFmtId="0" fontId="5" fillId="0" borderId="0" xfId="0" applyFont="1"/>
    <xf numFmtId="0" fontId="1" fillId="2" borderId="3" xfId="0" applyFont="1" applyFill="1" applyBorder="1" applyAlignment="1">
      <alignment horizontal="center"/>
    </xf>
    <xf numFmtId="0" fontId="0" fillId="2" borderId="3" xfId="0" applyFill="1" applyBorder="1" applyAlignment="1">
      <alignment horizontal="center"/>
    </xf>
    <xf numFmtId="0" fontId="2" fillId="2" borderId="3" xfId="0" applyFont="1" applyFill="1" applyBorder="1" applyAlignment="1">
      <alignment horizontal="center" vertical="center"/>
    </xf>
    <xf numFmtId="2" fontId="0" fillId="2" borderId="3" xfId="0" applyNumberFormat="1" applyFill="1" applyBorder="1" applyAlignment="1">
      <alignment horizontal="center"/>
    </xf>
    <xf numFmtId="177" fontId="0" fillId="2" borderId="3" xfId="1" applyNumberFormat="1" applyFont="1" applyFill="1" applyBorder="1" applyAlignment="1">
      <alignment horizontal="center"/>
    </xf>
    <xf numFmtId="10" fontId="0" fillId="2" borderId="3" xfId="0" applyNumberFormat="1" applyFill="1" applyBorder="1" applyAlignment="1">
      <alignment horizontal="center"/>
    </xf>
    <xf numFmtId="2" fontId="2" fillId="2" borderId="3" xfId="0" applyNumberFormat="1" applyFont="1" applyFill="1" applyBorder="1" applyAlignment="1">
      <alignment horizontal="center" vertical="center"/>
    </xf>
    <xf numFmtId="10" fontId="0" fillId="2" borderId="3" xfId="1" applyNumberFormat="1" applyFont="1" applyFill="1" applyBorder="1" applyAlignment="1">
      <alignment horizontal="center"/>
    </xf>
    <xf numFmtId="0" fontId="1" fillId="2" borderId="3" xfId="5" applyFont="1" applyFill="1" applyBorder="1" applyAlignment="1">
      <alignment horizontal="center"/>
    </xf>
    <xf numFmtId="0" fontId="0" fillId="2" borderId="3" xfId="5" applyFont="1" applyFill="1" applyBorder="1" applyAlignment="1">
      <alignment horizontal="center"/>
    </xf>
    <xf numFmtId="0" fontId="2" fillId="2" borderId="3" xfId="5" applyFont="1" applyFill="1" applyBorder="1" applyAlignment="1">
      <alignment horizontal="center" vertical="center"/>
    </xf>
    <xf numFmtId="0" fontId="6" fillId="2" borderId="3" xfId="0" applyFont="1" applyFill="1" applyBorder="1" applyAlignment="1">
      <alignment horizontal="center" vertical="center"/>
    </xf>
    <xf numFmtId="2" fontId="6" fillId="2" borderId="3" xfId="0" applyNumberFormat="1" applyFont="1" applyFill="1" applyBorder="1" applyAlignment="1">
      <alignment horizontal="center" vertical="center"/>
    </xf>
    <xf numFmtId="0" fontId="6" fillId="2" borderId="3" xfId="5" applyFont="1" applyFill="1" applyBorder="1" applyAlignment="1">
      <alignment horizontal="center" vertical="center"/>
    </xf>
    <xf numFmtId="0" fontId="7" fillId="2" borderId="0" xfId="0" applyFont="1" applyFill="1"/>
    <xf numFmtId="0" fontId="8" fillId="3" borderId="3" xfId="0" applyFont="1" applyFill="1" applyBorder="1" applyAlignment="1">
      <alignment horizontal="center" vertical="center"/>
    </xf>
    <xf numFmtId="0" fontId="9" fillId="4" borderId="7" xfId="3" applyAlignment="1">
      <alignment horizontal="center"/>
    </xf>
    <xf numFmtId="0" fontId="2" fillId="3" borderId="3" xfId="0" applyFont="1" applyFill="1" applyBorder="1" applyAlignment="1">
      <alignment horizontal="center" vertical="center"/>
    </xf>
    <xf numFmtId="10" fontId="2" fillId="3" borderId="3" xfId="1" applyNumberFormat="1" applyFont="1" applyFill="1" applyBorder="1" applyAlignment="1">
      <alignment horizontal="center"/>
    </xf>
    <xf numFmtId="0" fontId="0" fillId="3" borderId="0" xfId="0" applyFill="1"/>
    <xf numFmtId="0" fontId="4" fillId="3" borderId="3" xfId="0" applyFont="1" applyFill="1" applyBorder="1" applyAlignment="1">
      <alignment horizontal="center" vertical="center"/>
    </xf>
    <xf numFmtId="2" fontId="5" fillId="3" borderId="3" xfId="0" applyNumberFormat="1" applyFont="1" applyFill="1" applyBorder="1" applyAlignment="1">
      <alignment horizontal="center"/>
    </xf>
    <xf numFmtId="10" fontId="4" fillId="3" borderId="3" xfId="1" applyNumberFormat="1" applyFont="1" applyFill="1" applyBorder="1" applyAlignment="1">
      <alignment horizontal="center"/>
    </xf>
    <xf numFmtId="0" fontId="5" fillId="3" borderId="0" xfId="0" applyFont="1" applyFill="1"/>
    <xf numFmtId="0" fontId="5" fillId="2" borderId="0" xfId="0" applyFont="1" applyFill="1"/>
    <xf numFmtId="0" fontId="0" fillId="0" borderId="0" xfId="0" applyAlignment="1">
      <alignment wrapText="1"/>
    </xf>
    <xf numFmtId="0" fontId="0" fillId="0" borderId="0" xfId="0" applyFont="1"/>
    <xf numFmtId="0" fontId="11" fillId="0" borderId="3" xfId="0" applyFont="1" applyBorder="1" applyAlignment="1">
      <alignment horizontal="center" vertical="center"/>
    </xf>
    <xf numFmtId="0" fontId="11" fillId="2" borderId="3" xfId="0" applyFont="1" applyFill="1" applyBorder="1" applyAlignment="1">
      <alignment horizontal="center" vertical="center"/>
    </xf>
    <xf numFmtId="0" fontId="12" fillId="0" borderId="3" xfId="0" applyFont="1" applyBorder="1" applyAlignment="1">
      <alignment horizontal="center" vertical="center"/>
    </xf>
    <xf numFmtId="2" fontId="0" fillId="0" borderId="3" xfId="0" applyNumberFormat="1" applyBorder="1" applyAlignment="1">
      <alignment horizontal="center"/>
    </xf>
    <xf numFmtId="0" fontId="0" fillId="0" borderId="3" xfId="0" applyFont="1" applyBorder="1" applyAlignment="1">
      <alignment horizontal="center"/>
    </xf>
    <xf numFmtId="0" fontId="0" fillId="0" borderId="0" xfId="0" applyFont="1" applyAlignment="1">
      <alignment vertical="center" wrapText="1"/>
    </xf>
    <xf numFmtId="0" fontId="1" fillId="0" borderId="3" xfId="0" applyFont="1" applyBorder="1" applyAlignment="1">
      <alignment horizontal="center" wrapText="1"/>
    </xf>
    <xf numFmtId="0" fontId="12" fillId="0" borderId="3" xfId="0" applyFont="1" applyFill="1" applyBorder="1" applyAlignment="1">
      <alignment horizontal="center" vertical="center"/>
    </xf>
    <xf numFmtId="0" fontId="12" fillId="0" borderId="0" xfId="0" applyFont="1"/>
    <xf numFmtId="0" fontId="13" fillId="0" borderId="0" xfId="0" applyFont="1"/>
    <xf numFmtId="0" fontId="15" fillId="0" borderId="3" xfId="0" applyFont="1" applyBorder="1" applyAlignment="1">
      <alignment horizontal="center" vertical="center"/>
    </xf>
    <xf numFmtId="0" fontId="15" fillId="0" borderId="3" xfId="0" applyFont="1" applyFill="1" applyBorder="1" applyAlignment="1">
      <alignment horizontal="center" vertical="center"/>
    </xf>
    <xf numFmtId="2" fontId="7" fillId="0" borderId="3" xfId="0" applyNumberFormat="1" applyFont="1" applyBorder="1"/>
    <xf numFmtId="10" fontId="7" fillId="0" borderId="3" xfId="2" applyNumberFormat="1" applyFont="1" applyBorder="1" applyAlignment="1"/>
    <xf numFmtId="0" fontId="7" fillId="0" borderId="3" xfId="0" applyFont="1" applyBorder="1"/>
    <xf numFmtId="0" fontId="0" fillId="0" borderId="3" xfId="0" applyFont="1" applyBorder="1"/>
    <xf numFmtId="0" fontId="19" fillId="0" borderId="9"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9" xfId="0" applyFont="1" applyBorder="1" applyAlignment="1">
      <alignment horizontal="justify" vertical="center" wrapText="1"/>
    </xf>
    <xf numFmtId="0" fontId="19" fillId="0" borderId="11" xfId="0" applyFont="1" applyBorder="1" applyAlignment="1">
      <alignment horizontal="justify" vertical="center" wrapText="1"/>
    </xf>
    <xf numFmtId="0" fontId="1" fillId="0" borderId="12" xfId="0" applyFont="1" applyBorder="1" applyAlignment="1">
      <alignment horizontal="center"/>
    </xf>
    <xf numFmtId="0" fontId="0" fillId="0" borderId="12" xfId="0" applyBorder="1" applyAlignment="1">
      <alignment horizontal="center"/>
    </xf>
    <xf numFmtId="0" fontId="19" fillId="0" borderId="9" xfId="0" applyFont="1" applyFill="1" applyBorder="1" applyAlignment="1">
      <alignment horizontal="justify" vertical="center" wrapText="1"/>
    </xf>
    <xf numFmtId="0" fontId="0" fillId="0" borderId="6" xfId="0" applyBorder="1" applyAlignment="1">
      <alignment horizontal="center"/>
    </xf>
    <xf numFmtId="0" fontId="0" fillId="0" borderId="9" xfId="0" applyBorder="1" applyAlignment="1">
      <alignment horizontal="left"/>
    </xf>
    <xf numFmtId="0" fontId="19" fillId="0" borderId="13" xfId="0" applyFont="1" applyBorder="1" applyAlignment="1">
      <alignment horizontal="center" vertical="center" wrapText="1"/>
    </xf>
    <xf numFmtId="0" fontId="0" fillId="0" borderId="13" xfId="0" applyBorder="1" applyAlignment="1">
      <alignment horizontal="center"/>
    </xf>
    <xf numFmtId="0" fontId="19" fillId="0" borderId="13" xfId="0" applyFont="1" applyFill="1" applyBorder="1" applyAlignment="1">
      <alignment horizontal="center" vertical="center" wrapText="1"/>
    </xf>
    <xf numFmtId="0" fontId="0" fillId="0" borderId="13" xfId="0" applyFill="1" applyBorder="1" applyAlignment="1">
      <alignment horizontal="center"/>
    </xf>
    <xf numFmtId="0" fontId="0" fillId="0" borderId="9" xfId="0" applyBorder="1" applyAlignment="1">
      <alignment horizontal="center"/>
    </xf>
    <xf numFmtId="0" fontId="0" fillId="0" borderId="0" xfId="0" applyAlignment="1">
      <alignment horizontal="center" vertical="center"/>
    </xf>
    <xf numFmtId="0" fontId="11" fillId="0" borderId="3" xfId="0" applyFont="1" applyBorder="1" applyAlignment="1">
      <alignment horizontal="center" vertical="center" wrapText="1"/>
    </xf>
    <xf numFmtId="0" fontId="11" fillId="0" borderId="3" xfId="0" applyFont="1" applyFill="1" applyBorder="1" applyAlignment="1">
      <alignment horizontal="center" vertical="center" wrapText="1"/>
    </xf>
    <xf numFmtId="0" fontId="21" fillId="0" borderId="3" xfId="0" applyFont="1" applyBorder="1" applyAlignment="1">
      <alignment horizontal="right" vertical="center" wrapText="1"/>
    </xf>
    <xf numFmtId="0" fontId="0" fillId="0" borderId="3" xfId="0" applyBorder="1" applyAlignment="1">
      <alignment horizontal="center" vertical="center"/>
    </xf>
    <xf numFmtId="0" fontId="22" fillId="0" borderId="3" xfId="0" applyFont="1" applyBorder="1" applyAlignment="1">
      <alignment horizontal="right" vertical="center" wrapText="1"/>
    </xf>
    <xf numFmtId="10" fontId="0" fillId="0" borderId="3" xfId="1" applyNumberFormat="1" applyFont="1" applyBorder="1" applyAlignment="1"/>
    <xf numFmtId="0" fontId="22" fillId="0" borderId="14" xfId="0" applyFont="1" applyFill="1" applyBorder="1" applyAlignment="1">
      <alignment horizontal="right" vertical="center" wrapText="1"/>
    </xf>
    <xf numFmtId="10" fontId="0" fillId="0" borderId="3" xfId="1" applyNumberFormat="1" applyFont="1" applyBorder="1" applyAlignment="1">
      <alignment horizontal="center"/>
    </xf>
    <xf numFmtId="0" fontId="23" fillId="0" borderId="3" xfId="0" applyFont="1" applyBorder="1" applyAlignment="1">
      <alignment horizontal="right" vertical="center" wrapText="1"/>
    </xf>
    <xf numFmtId="0" fontId="23" fillId="0" borderId="14" xfId="0" applyFont="1" applyFill="1" applyBorder="1" applyAlignment="1">
      <alignment horizontal="right" vertical="center" wrapText="1"/>
    </xf>
    <xf numFmtId="176" fontId="0" fillId="0" borderId="3" xfId="1" applyNumberFormat="1" applyFont="1" applyBorder="1" applyAlignment="1">
      <alignment horizontal="center"/>
    </xf>
    <xf numFmtId="178" fontId="0" fillId="0" borderId="3" xfId="1" applyNumberFormat="1" applyFont="1" applyBorder="1" applyAlignment="1">
      <alignment horizontal="center"/>
    </xf>
    <xf numFmtId="178" fontId="0" fillId="0" borderId="3" xfId="1" applyNumberFormat="1" applyFont="1" applyBorder="1" applyAlignment="1"/>
    <xf numFmtId="0" fontId="10" fillId="0" borderId="0" xfId="0" applyFont="1" applyBorder="1" applyAlignment="1">
      <alignment vertical="center"/>
    </xf>
    <xf numFmtId="0" fontId="0" fillId="0" borderId="1" xfId="0" applyBorder="1" applyAlignment="1">
      <alignment wrapText="1"/>
    </xf>
    <xf numFmtId="0" fontId="0" fillId="0" borderId="0" xfId="0" applyBorder="1"/>
    <xf numFmtId="0" fontId="0" fillId="0" borderId="3" xfId="0" applyBorder="1" applyAlignment="1">
      <alignment horizontal="center" vertical="center" wrapText="1"/>
    </xf>
    <xf numFmtId="0" fontId="0" fillId="0" borderId="3" xfId="0" applyFont="1" applyBorder="1" applyAlignment="1">
      <alignment horizontal="center" vertical="top"/>
    </xf>
    <xf numFmtId="0" fontId="7" fillId="0" borderId="3" xfId="0" applyFont="1" applyBorder="1" applyAlignment="1">
      <alignment horizontal="center" vertical="center"/>
    </xf>
    <xf numFmtId="0" fontId="24" fillId="0" borderId="18" xfId="0" applyFont="1" applyBorder="1" applyAlignment="1">
      <alignment vertical="center" wrapText="1"/>
    </xf>
    <xf numFmtId="0" fontId="25" fillId="0" borderId="18" xfId="0" applyFont="1" applyBorder="1" applyAlignment="1">
      <alignment vertical="center" wrapText="1"/>
    </xf>
    <xf numFmtId="0" fontId="24" fillId="5" borderId="18" xfId="0" applyFont="1" applyFill="1" applyBorder="1" applyAlignment="1">
      <alignment vertical="center" wrapText="1"/>
    </xf>
    <xf numFmtId="0" fontId="24" fillId="5" borderId="19" xfId="0" applyFont="1" applyFill="1" applyBorder="1" applyAlignment="1">
      <alignment vertical="center" wrapText="1"/>
    </xf>
    <xf numFmtId="0" fontId="24" fillId="0" borderId="20" xfId="0" applyFont="1" applyBorder="1" applyAlignment="1">
      <alignment vertical="center" wrapText="1"/>
    </xf>
    <xf numFmtId="0" fontId="25" fillId="0" borderId="20" xfId="0" applyFont="1" applyBorder="1" applyAlignment="1">
      <alignment vertical="center" wrapText="1"/>
    </xf>
    <xf numFmtId="0" fontId="24" fillId="5" borderId="20" xfId="0" applyFont="1" applyFill="1" applyBorder="1" applyAlignment="1">
      <alignment vertical="center" wrapText="1"/>
    </xf>
    <xf numFmtId="0" fontId="24" fillId="5" borderId="21" xfId="0" applyFont="1" applyFill="1" applyBorder="1" applyAlignment="1">
      <alignment vertical="center" wrapText="1"/>
    </xf>
    <xf numFmtId="0" fontId="25" fillId="0" borderId="20" xfId="0" applyFont="1" applyBorder="1" applyAlignment="1">
      <alignment vertical="center"/>
    </xf>
    <xf numFmtId="0" fontId="24" fillId="0" borderId="20" xfId="0" applyFont="1" applyBorder="1" applyAlignment="1">
      <alignment vertical="center"/>
    </xf>
    <xf numFmtId="0" fontId="24" fillId="0" borderId="21" xfId="0" applyFont="1" applyBorder="1" applyAlignment="1">
      <alignment vertical="center"/>
    </xf>
    <xf numFmtId="0" fontId="0" fillId="0" borderId="12" xfId="0" applyBorder="1" applyAlignment="1">
      <alignment horizontal="center" vertical="center"/>
    </xf>
    <xf numFmtId="0" fontId="24" fillId="0" borderId="22" xfId="0" applyFont="1" applyBorder="1" applyAlignment="1">
      <alignment vertical="center"/>
    </xf>
    <xf numFmtId="0" fontId="25" fillId="0" borderId="22" xfId="0" applyFont="1" applyBorder="1" applyAlignment="1">
      <alignment vertical="center"/>
    </xf>
    <xf numFmtId="0" fontId="24" fillId="0" borderId="23" xfId="0" applyFont="1" applyBorder="1" applyAlignment="1">
      <alignment vertical="center"/>
    </xf>
    <xf numFmtId="0" fontId="19" fillId="0" borderId="3" xfId="4" applyFont="1" applyBorder="1" applyAlignment="1">
      <alignment horizontal="center" vertical="center"/>
    </xf>
    <xf numFmtId="0" fontId="0" fillId="0" borderId="0" xfId="0" applyFill="1" applyBorder="1" applyAlignment="1">
      <alignment horizontal="center" vertical="center"/>
    </xf>
    <xf numFmtId="0" fontId="24" fillId="0" borderId="0" xfId="0" applyFont="1" applyBorder="1" applyAlignment="1">
      <alignment vertical="center" wrapText="1"/>
    </xf>
    <xf numFmtId="0" fontId="25" fillId="0" borderId="0" xfId="0" applyFont="1" applyBorder="1" applyAlignment="1">
      <alignment vertical="center"/>
    </xf>
    <xf numFmtId="0" fontId="24" fillId="0" borderId="0" xfId="0" applyFont="1" applyBorder="1" applyAlignment="1">
      <alignment vertical="center"/>
    </xf>
    <xf numFmtId="0" fontId="10" fillId="0" borderId="3" xfId="0" applyFont="1" applyBorder="1" applyAlignment="1">
      <alignment horizontal="center" vertical="center"/>
    </xf>
    <xf numFmtId="0" fontId="10" fillId="0" borderId="3" xfId="4" applyFont="1" applyBorder="1" applyAlignment="1">
      <alignment horizontal="center" vertical="center"/>
    </xf>
    <xf numFmtId="0" fontId="10" fillId="0" borderId="3" xfId="4" applyFont="1" applyFill="1" applyBorder="1" applyAlignment="1">
      <alignment horizontal="center" vertical="center"/>
    </xf>
    <xf numFmtId="0" fontId="19" fillId="0" borderId="4" xfId="0" applyFont="1" applyBorder="1" applyAlignment="1">
      <alignment horizontal="left" vertical="center" wrapText="1"/>
    </xf>
    <xf numFmtId="10" fontId="10" fillId="0" borderId="3" xfId="4" applyNumberFormat="1" applyFont="1" applyBorder="1" applyAlignment="1">
      <alignment horizontal="center" vertical="center"/>
    </xf>
    <xf numFmtId="0" fontId="19" fillId="0" borderId="0" xfId="0" applyFont="1" applyAlignment="1">
      <alignment horizontal="left" vertical="center"/>
    </xf>
    <xf numFmtId="0" fontId="19" fillId="0" borderId="3" xfId="0" applyFont="1" applyBorder="1" applyAlignment="1">
      <alignment horizontal="left" vertical="center" wrapText="1"/>
    </xf>
    <xf numFmtId="0" fontId="27" fillId="0" borderId="3" xfId="0" applyFont="1" applyFill="1" applyBorder="1" applyAlignment="1">
      <alignment horizontal="left" vertical="center" wrapText="1"/>
    </xf>
    <xf numFmtId="0" fontId="19" fillId="0" borderId="3" xfId="4" applyFont="1" applyBorder="1" applyAlignment="1">
      <alignment horizontal="center" vertical="center" wrapText="1"/>
    </xf>
    <xf numFmtId="0" fontId="19" fillId="0" borderId="12" xfId="4" applyFont="1" applyBorder="1" applyAlignment="1">
      <alignment horizontal="center" vertical="center"/>
    </xf>
    <xf numFmtId="0" fontId="19" fillId="0" borderId="0" xfId="0" applyFont="1" applyBorder="1" applyAlignment="1">
      <alignment vertical="center"/>
    </xf>
    <xf numFmtId="0" fontId="19" fillId="0" borderId="2" xfId="0" applyFont="1" applyBorder="1" applyAlignment="1">
      <alignment horizontal="center" vertical="center"/>
    </xf>
    <xf numFmtId="10" fontId="19" fillId="0" borderId="3" xfId="0" applyNumberFormat="1" applyFont="1" applyBorder="1" applyAlignment="1">
      <alignment horizontal="center" vertical="center"/>
    </xf>
    <xf numFmtId="10" fontId="19" fillId="0" borderId="3" xfId="4" applyNumberFormat="1" applyFont="1" applyBorder="1" applyAlignment="1">
      <alignment horizontal="center" vertical="center"/>
    </xf>
    <xf numFmtId="0" fontId="12" fillId="0" borderId="0" xfId="0" applyFont="1" applyAlignment="1">
      <alignment horizontal="left"/>
    </xf>
    <xf numFmtId="0" fontId="1" fillId="0" borderId="3" xfId="0" applyFont="1" applyFill="1" applyBorder="1" applyAlignment="1">
      <alignment horizontal="center"/>
    </xf>
    <xf numFmtId="0" fontId="17" fillId="0" borderId="3" xfId="0" applyFont="1" applyFill="1" applyBorder="1"/>
    <xf numFmtId="0" fontId="0" fillId="0" borderId="0" xfId="0" applyFont="1" applyAlignment="1">
      <alignment horizontal="center" vertical="top"/>
    </xf>
    <xf numFmtId="0" fontId="0" fillId="0" borderId="0" xfId="0" applyAlignment="1">
      <alignment horizontal="center" vertical="top"/>
    </xf>
    <xf numFmtId="0" fontId="28" fillId="0" borderId="0" xfId="0" applyFont="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center"/>
    </xf>
    <xf numFmtId="0" fontId="0" fillId="0" borderId="0" xfId="0" applyAlignment="1">
      <alignment horizontal="center"/>
    </xf>
    <xf numFmtId="0" fontId="26" fillId="0" borderId="8" xfId="0" applyFont="1" applyBorder="1" applyAlignment="1">
      <alignment horizontal="center" vertical="center"/>
    </xf>
    <xf numFmtId="0" fontId="19" fillId="0" borderId="12" xfId="0" applyFont="1" applyBorder="1" applyAlignment="1">
      <alignment horizontal="center" vertical="center" wrapText="1"/>
    </xf>
    <xf numFmtId="0" fontId="19" fillId="0" borderId="14"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12" xfId="0" applyFont="1" applyBorder="1" applyAlignment="1">
      <alignment horizontal="center" vertical="center"/>
    </xf>
    <xf numFmtId="0" fontId="19" fillId="0" borderId="14" xfId="0" applyFont="1" applyBorder="1" applyAlignment="1">
      <alignment horizontal="center" vertical="center"/>
    </xf>
    <xf numFmtId="0" fontId="19" fillId="0" borderId="2" xfId="0" applyFont="1" applyBorder="1" applyAlignment="1">
      <alignment horizontal="center" vertical="center"/>
    </xf>
    <xf numFmtId="0" fontId="10" fillId="0" borderId="8" xfId="0" applyFont="1" applyBorder="1" applyAlignment="1">
      <alignment horizontal="center" vertical="center"/>
    </xf>
    <xf numFmtId="0" fontId="0" fillId="0" borderId="3" xfId="0" applyFont="1" applyBorder="1" applyAlignment="1">
      <alignment horizontal="left" vertical="top" wrapText="1"/>
    </xf>
    <xf numFmtId="0" fontId="0" fillId="0" borderId="3" xfId="0" applyBorder="1" applyAlignment="1">
      <alignment horizontal="left" vertical="top" wrapText="1"/>
    </xf>
    <xf numFmtId="0" fontId="10" fillId="0" borderId="0" xfId="0" applyFont="1" applyBorder="1" applyAlignment="1">
      <alignment horizontal="center" vertical="center"/>
    </xf>
    <xf numFmtId="0" fontId="0" fillId="0" borderId="16" xfId="0" applyFont="1" applyBorder="1" applyAlignment="1" applyProtection="1">
      <alignment horizontal="left" vertical="top" wrapText="1"/>
    </xf>
    <xf numFmtId="0" fontId="0" fillId="0" borderId="16" xfId="0" applyBorder="1" applyAlignment="1" applyProtection="1">
      <alignment horizontal="left" vertical="top" wrapText="1"/>
    </xf>
    <xf numFmtId="0" fontId="20" fillId="0" borderId="8" xfId="0" applyFont="1" applyBorder="1" applyAlignment="1">
      <alignment horizontal="center" vertical="center"/>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7" xfId="0" applyFont="1" applyBorder="1" applyAlignment="1">
      <alignment horizontal="center" vertical="top"/>
    </xf>
    <xf numFmtId="0" fontId="0" fillId="0" borderId="8" xfId="0" applyFont="1" applyBorder="1" applyAlignment="1">
      <alignment horizontal="center" vertical="top"/>
    </xf>
    <xf numFmtId="0" fontId="12" fillId="0" borderId="12" xfId="0" applyFont="1" applyBorder="1" applyAlignment="1">
      <alignment horizontal="center" vertical="center"/>
    </xf>
    <xf numFmtId="0" fontId="12" fillId="0" borderId="14" xfId="0" applyFont="1" applyBorder="1" applyAlignment="1">
      <alignment horizontal="center" vertical="center"/>
    </xf>
    <xf numFmtId="0" fontId="12" fillId="0" borderId="2" xfId="0" applyFont="1" applyBorder="1" applyAlignment="1">
      <alignment horizontal="center" vertical="center"/>
    </xf>
    <xf numFmtId="0" fontId="18" fillId="0" borderId="3" xfId="0" applyFont="1" applyBorder="1" applyAlignment="1">
      <alignment horizontal="center" vertical="center"/>
    </xf>
    <xf numFmtId="0" fontId="14" fillId="0" borderId="3" xfId="0" applyFont="1" applyBorder="1" applyAlignment="1">
      <alignment horizontal="center" vertical="center"/>
    </xf>
    <xf numFmtId="0" fontId="16" fillId="0" borderId="3" xfId="0" applyFont="1" applyBorder="1" applyAlignment="1">
      <alignment horizontal="center" vertical="center"/>
    </xf>
    <xf numFmtId="179" fontId="16" fillId="0" borderId="3" xfId="0" applyNumberFormat="1"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0" fillId="0" borderId="1" xfId="0" applyFont="1" applyBorder="1" applyAlignment="1">
      <alignment horizontal="center"/>
    </xf>
    <xf numFmtId="0" fontId="0" fillId="0" borderId="0" xfId="0" applyFont="1" applyAlignment="1">
      <alignment horizontal="center" wrapText="1"/>
    </xf>
  </cellXfs>
  <cellStyles count="6">
    <cellStyle name="百分比" xfId="1" builtinId="5"/>
    <cellStyle name="百分比 2" xfId="2"/>
    <cellStyle name="常规" xfId="0" builtinId="0"/>
    <cellStyle name="常规 2" xfId="4"/>
    <cellStyle name="常规 3" xfId="5"/>
    <cellStyle name="计算" xfId="3" builtinId="2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www.cn-nyw.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K12" sqref="K12"/>
    </sheetView>
  </sheetViews>
  <sheetFormatPr defaultColWidth="9" defaultRowHeight="13.5"/>
  <sheetData>
    <row r="1" spans="1:8">
      <c r="A1" s="133" t="s">
        <v>0</v>
      </c>
      <c r="B1" s="134"/>
      <c r="C1" s="134"/>
      <c r="D1" s="134"/>
      <c r="E1" s="134"/>
      <c r="F1" s="134"/>
      <c r="G1" s="134"/>
      <c r="H1" s="134"/>
    </row>
    <row r="2" spans="1:8" ht="133.5" customHeight="1">
      <c r="A2" s="132" t="s">
        <v>1</v>
      </c>
      <c r="B2" s="131"/>
      <c r="C2" s="131"/>
      <c r="D2" s="131"/>
      <c r="E2" s="131"/>
      <c r="F2" s="131"/>
      <c r="G2" s="131"/>
      <c r="H2" s="131"/>
    </row>
    <row r="3" spans="1:8" ht="23.25" customHeight="1">
      <c r="A3" s="128" t="s">
        <v>2</v>
      </c>
      <c r="B3" s="129"/>
      <c r="C3" s="129"/>
      <c r="D3" s="129"/>
      <c r="E3" s="129"/>
      <c r="F3" s="129"/>
      <c r="G3" s="129"/>
      <c r="H3" s="129"/>
    </row>
    <row r="4" spans="1:8" ht="78.75" customHeight="1">
      <c r="A4" s="132" t="s">
        <v>3</v>
      </c>
      <c r="B4" s="131"/>
      <c r="C4" s="131"/>
      <c r="D4" s="131"/>
      <c r="E4" s="131"/>
      <c r="F4" s="131"/>
      <c r="G4" s="131"/>
      <c r="H4" s="131"/>
    </row>
    <row r="5" spans="1:8" ht="73.5" customHeight="1">
      <c r="A5" s="132" t="s">
        <v>4</v>
      </c>
      <c r="B5" s="132"/>
      <c r="C5" s="132"/>
      <c r="D5" s="132"/>
      <c r="E5" s="132"/>
      <c r="F5" s="132"/>
      <c r="G5" s="132"/>
      <c r="H5" s="132"/>
    </row>
    <row r="6" spans="1:8" ht="77.25" customHeight="1">
      <c r="A6" s="132" t="s">
        <v>5</v>
      </c>
      <c r="B6" s="132"/>
      <c r="C6" s="132"/>
      <c r="D6" s="132"/>
      <c r="E6" s="132"/>
      <c r="F6" s="132"/>
      <c r="G6" s="132"/>
      <c r="H6" s="132"/>
    </row>
    <row r="7" spans="1:8">
      <c r="A7" s="133" t="s">
        <v>6</v>
      </c>
      <c r="B7" s="134"/>
      <c r="C7" s="134"/>
      <c r="D7" s="134"/>
      <c r="E7" s="134"/>
      <c r="F7" s="134"/>
      <c r="G7" s="134"/>
      <c r="H7" s="134"/>
    </row>
    <row r="8" spans="1:8" ht="72" customHeight="1">
      <c r="A8" s="132" t="s">
        <v>7</v>
      </c>
      <c r="B8" s="131"/>
      <c r="C8" s="131"/>
      <c r="D8" s="131"/>
      <c r="E8" s="131"/>
      <c r="F8" s="131"/>
      <c r="G8" s="131"/>
      <c r="H8" s="131"/>
    </row>
    <row r="9" spans="1:8" ht="84.75" customHeight="1">
      <c r="A9" s="132" t="s">
        <v>8</v>
      </c>
      <c r="B9" s="131"/>
      <c r="C9" s="131"/>
      <c r="D9" s="131"/>
      <c r="E9" s="131"/>
      <c r="F9" s="131"/>
      <c r="G9" s="131"/>
      <c r="H9" s="131"/>
    </row>
    <row r="10" spans="1:8" ht="63.75" customHeight="1">
      <c r="A10" s="132" t="s">
        <v>9</v>
      </c>
      <c r="B10" s="131"/>
      <c r="C10" s="131"/>
      <c r="D10" s="131"/>
      <c r="E10" s="131"/>
      <c r="F10" s="131"/>
      <c r="G10" s="131"/>
      <c r="H10" s="131"/>
    </row>
    <row r="11" spans="1:8">
      <c r="A11" s="128" t="s">
        <v>10</v>
      </c>
      <c r="B11" s="129"/>
      <c r="C11" s="129"/>
      <c r="D11" s="129"/>
      <c r="E11" s="129"/>
      <c r="F11" s="129"/>
      <c r="G11" s="129"/>
      <c r="H11" s="129"/>
    </row>
    <row r="12" spans="1:8" ht="158.25" customHeight="1">
      <c r="A12" s="130" t="s">
        <v>499</v>
      </c>
      <c r="B12" s="131"/>
      <c r="C12" s="131"/>
      <c r="D12" s="131"/>
      <c r="E12" s="131"/>
      <c r="F12" s="131"/>
      <c r="G12" s="131"/>
      <c r="H12" s="131"/>
    </row>
  </sheetData>
  <mergeCells count="12">
    <mergeCell ref="A1:H1"/>
    <mergeCell ref="A2:H2"/>
    <mergeCell ref="A3:H3"/>
    <mergeCell ref="A4:H4"/>
    <mergeCell ref="A5:H5"/>
    <mergeCell ref="A11:H11"/>
    <mergeCell ref="A12:H12"/>
    <mergeCell ref="A6:H6"/>
    <mergeCell ref="A7:H7"/>
    <mergeCell ref="A8:H8"/>
    <mergeCell ref="A9:H9"/>
    <mergeCell ref="A10:H10"/>
  </mergeCells>
  <phoneticPr fontId="33" type="noConversion"/>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activeCell="C9" sqref="C9"/>
    </sheetView>
  </sheetViews>
  <sheetFormatPr defaultColWidth="9" defaultRowHeight="13.5"/>
  <cols>
    <col min="2" max="2" width="63.625" customWidth="1"/>
    <col min="3" max="3" width="22.625" customWidth="1"/>
    <col min="4" max="4" width="21.75" customWidth="1"/>
    <col min="5" max="5" width="13.875" customWidth="1"/>
    <col min="6" max="6" width="14.625" customWidth="1"/>
    <col min="7" max="7" width="21.75" customWidth="1"/>
  </cols>
  <sheetData>
    <row r="1" spans="1:17">
      <c r="A1" s="40"/>
    </row>
    <row r="2" spans="1:17" ht="20.25">
      <c r="A2" s="142" t="s">
        <v>342</v>
      </c>
      <c r="B2" s="142"/>
      <c r="C2" s="142"/>
      <c r="D2" s="142"/>
      <c r="E2" s="142"/>
      <c r="F2" s="142"/>
      <c r="G2" s="142"/>
    </row>
    <row r="3" spans="1:17" ht="14.25">
      <c r="A3" s="41" t="s">
        <v>35</v>
      </c>
      <c r="B3" s="41" t="s">
        <v>343</v>
      </c>
      <c r="C3" s="41" t="s">
        <v>344</v>
      </c>
      <c r="D3" s="41" t="s">
        <v>345</v>
      </c>
      <c r="E3" s="41" t="s">
        <v>346</v>
      </c>
      <c r="F3" s="41" t="s">
        <v>232</v>
      </c>
      <c r="G3" s="41" t="s">
        <v>347</v>
      </c>
    </row>
    <row r="4" spans="1:17">
      <c r="A4" s="43">
        <v>1</v>
      </c>
      <c r="B4" s="4" t="s">
        <v>348</v>
      </c>
      <c r="C4" s="4" t="s">
        <v>333</v>
      </c>
      <c r="D4" s="5">
        <v>48071</v>
      </c>
      <c r="E4" s="5">
        <v>29.9</v>
      </c>
      <c r="F4" s="44">
        <v>143.73229000000001</v>
      </c>
      <c r="G4" s="4" t="s">
        <v>233</v>
      </c>
      <c r="H4" s="46"/>
      <c r="J4" s="46"/>
      <c r="L4" s="46"/>
      <c r="M4" s="46"/>
      <c r="Q4" s="46"/>
    </row>
    <row r="5" spans="1:17">
      <c r="A5" s="43">
        <v>2</v>
      </c>
      <c r="B5" s="4" t="s">
        <v>349</v>
      </c>
      <c r="C5" s="4" t="s">
        <v>333</v>
      </c>
      <c r="D5" s="5">
        <v>66408</v>
      </c>
      <c r="E5" s="5">
        <v>10.199999999999999</v>
      </c>
      <c r="F5" s="44">
        <v>67.736159999999998</v>
      </c>
      <c r="G5" s="4" t="s">
        <v>350</v>
      </c>
      <c r="H5" s="46"/>
      <c r="J5" s="46"/>
      <c r="L5" s="46"/>
      <c r="M5" s="46"/>
      <c r="Q5" s="46"/>
    </row>
    <row r="6" spans="1:17">
      <c r="A6" s="43">
        <v>3</v>
      </c>
      <c r="B6" s="4" t="s">
        <v>351</v>
      </c>
      <c r="C6" s="4" t="s">
        <v>333</v>
      </c>
      <c r="D6" s="5">
        <v>21496</v>
      </c>
      <c r="E6" s="5">
        <v>29.9</v>
      </c>
      <c r="F6" s="44">
        <v>64.273039999999995</v>
      </c>
      <c r="G6" s="4" t="s">
        <v>350</v>
      </c>
      <c r="H6" s="46"/>
      <c r="J6" s="46"/>
      <c r="L6" s="46"/>
      <c r="M6" s="46"/>
      <c r="Q6" s="46"/>
    </row>
    <row r="7" spans="1:17">
      <c r="A7" s="43">
        <v>4</v>
      </c>
      <c r="B7" s="4" t="s">
        <v>352</v>
      </c>
      <c r="C7" s="4" t="s">
        <v>333</v>
      </c>
      <c r="D7" s="5">
        <v>15159</v>
      </c>
      <c r="E7" s="5">
        <v>33.9</v>
      </c>
      <c r="F7" s="44">
        <v>51.389009999999999</v>
      </c>
      <c r="G7" s="4" t="s">
        <v>235</v>
      </c>
      <c r="H7" s="46"/>
      <c r="J7" s="46"/>
      <c r="L7" s="46"/>
      <c r="M7" s="46"/>
      <c r="Q7" s="46"/>
    </row>
    <row r="8" spans="1:17">
      <c r="A8" s="43">
        <v>5</v>
      </c>
      <c r="B8" s="4" t="s">
        <v>353</v>
      </c>
      <c r="C8" s="4" t="s">
        <v>333</v>
      </c>
      <c r="D8" s="5">
        <v>24154</v>
      </c>
      <c r="E8" s="5">
        <v>19.899999999999999</v>
      </c>
      <c r="F8" s="44">
        <v>48.066459999999999</v>
      </c>
      <c r="G8" s="4" t="s">
        <v>350</v>
      </c>
      <c r="H8" s="46"/>
      <c r="J8" s="46"/>
      <c r="L8" s="46"/>
      <c r="M8" s="46"/>
      <c r="Q8" s="46"/>
    </row>
    <row r="9" spans="1:17">
      <c r="A9" s="43">
        <v>6</v>
      </c>
      <c r="B9" s="4" t="s">
        <v>354</v>
      </c>
      <c r="C9" s="4" t="s">
        <v>333</v>
      </c>
      <c r="D9" s="5">
        <v>15193</v>
      </c>
      <c r="E9" s="5">
        <v>28</v>
      </c>
      <c r="F9" s="44">
        <v>42.540399999999998</v>
      </c>
      <c r="G9" s="4" t="s">
        <v>350</v>
      </c>
      <c r="H9" s="46"/>
      <c r="J9" s="46"/>
      <c r="L9" s="46"/>
      <c r="M9" s="46"/>
      <c r="Q9" s="46"/>
    </row>
    <row r="10" spans="1:17">
      <c r="A10" s="43">
        <v>7</v>
      </c>
      <c r="B10" s="4" t="s">
        <v>355</v>
      </c>
      <c r="C10" s="4" t="s">
        <v>335</v>
      </c>
      <c r="D10" s="5">
        <v>15457</v>
      </c>
      <c r="E10" s="5">
        <v>23</v>
      </c>
      <c r="F10" s="44">
        <v>35.551099999999998</v>
      </c>
      <c r="G10" s="4" t="s">
        <v>237</v>
      </c>
      <c r="H10" s="46"/>
      <c r="J10" s="46"/>
      <c r="L10" s="46"/>
      <c r="M10" s="46"/>
      <c r="Q10" s="46"/>
    </row>
    <row r="11" spans="1:17">
      <c r="A11" s="43">
        <v>8</v>
      </c>
      <c r="B11" s="4" t="s">
        <v>356</v>
      </c>
      <c r="C11" s="4" t="s">
        <v>333</v>
      </c>
      <c r="D11" s="5">
        <v>11471</v>
      </c>
      <c r="E11" s="5">
        <v>27.8</v>
      </c>
      <c r="F11" s="44">
        <v>31.889379999999999</v>
      </c>
      <c r="G11" s="4" t="s">
        <v>245</v>
      </c>
      <c r="H11" s="46"/>
      <c r="J11" s="46"/>
      <c r="L11" s="46"/>
      <c r="M11" s="46"/>
      <c r="Q11" s="46"/>
    </row>
    <row r="12" spans="1:17">
      <c r="A12" s="43">
        <v>9</v>
      </c>
      <c r="B12" s="4" t="s">
        <v>357</v>
      </c>
      <c r="C12" s="4" t="s">
        <v>333</v>
      </c>
      <c r="D12" s="5">
        <v>14733</v>
      </c>
      <c r="E12" s="5">
        <v>19.8</v>
      </c>
      <c r="F12" s="44">
        <v>29.171340000000001</v>
      </c>
      <c r="G12" s="4" t="s">
        <v>244</v>
      </c>
      <c r="H12" s="46"/>
      <c r="J12" s="46"/>
      <c r="L12" s="46"/>
      <c r="M12" s="46"/>
      <c r="Q12" s="46"/>
    </row>
    <row r="13" spans="1:17">
      <c r="A13" s="43">
        <v>10</v>
      </c>
      <c r="B13" s="4" t="s">
        <v>358</v>
      </c>
      <c r="C13" s="45" t="s">
        <v>333</v>
      </c>
      <c r="D13" s="5">
        <v>17203</v>
      </c>
      <c r="E13" s="5">
        <v>16.5</v>
      </c>
      <c r="F13" s="44">
        <v>28.38495</v>
      </c>
      <c r="G13" s="4" t="s">
        <v>350</v>
      </c>
      <c r="H13" s="46"/>
      <c r="J13" s="46"/>
      <c r="L13" s="46"/>
      <c r="M13" s="46"/>
      <c r="Q13" s="46"/>
    </row>
    <row r="14" spans="1:17">
      <c r="A14" s="43">
        <v>11</v>
      </c>
      <c r="B14" s="4" t="s">
        <v>359</v>
      </c>
      <c r="C14" s="4" t="s">
        <v>333</v>
      </c>
      <c r="D14" s="5">
        <v>3622</v>
      </c>
      <c r="E14" s="5">
        <v>75.900000000000006</v>
      </c>
      <c r="F14" s="44">
        <v>27.49098</v>
      </c>
      <c r="G14" s="4" t="s">
        <v>242</v>
      </c>
      <c r="H14" s="46"/>
      <c r="J14" s="46"/>
      <c r="L14" s="46"/>
      <c r="M14" s="46"/>
      <c r="Q14" s="46"/>
    </row>
    <row r="15" spans="1:17">
      <c r="A15" s="43">
        <v>12</v>
      </c>
      <c r="B15" s="4" t="s">
        <v>360</v>
      </c>
      <c r="C15" s="4" t="s">
        <v>333</v>
      </c>
      <c r="D15" s="5">
        <v>6885</v>
      </c>
      <c r="E15" s="5">
        <v>34.799999999999997</v>
      </c>
      <c r="F15" s="44">
        <v>23.959800000000001</v>
      </c>
      <c r="G15" s="4" t="s">
        <v>239</v>
      </c>
      <c r="H15" s="46"/>
      <c r="J15" s="46"/>
      <c r="L15" s="46"/>
      <c r="M15" s="46"/>
      <c r="Q15" s="46"/>
    </row>
    <row r="16" spans="1:17">
      <c r="A16" s="43">
        <v>13</v>
      </c>
      <c r="B16" s="4" t="s">
        <v>361</v>
      </c>
      <c r="C16" s="4" t="s">
        <v>333</v>
      </c>
      <c r="D16" s="5">
        <v>5131</v>
      </c>
      <c r="E16" s="5">
        <v>45.8</v>
      </c>
      <c r="F16" s="44">
        <v>23.499980000000001</v>
      </c>
      <c r="G16" s="4" t="s">
        <v>240</v>
      </c>
      <c r="H16" s="46"/>
      <c r="J16" s="46"/>
      <c r="L16" s="46"/>
      <c r="M16" s="46"/>
      <c r="Q16" s="46"/>
    </row>
    <row r="17" spans="1:17">
      <c r="A17" s="43">
        <v>14</v>
      </c>
      <c r="B17" s="4" t="s">
        <v>362</v>
      </c>
      <c r="C17" s="4" t="s">
        <v>333</v>
      </c>
      <c r="D17" s="5">
        <v>7917</v>
      </c>
      <c r="E17" s="5">
        <v>25.7</v>
      </c>
      <c r="F17" s="44">
        <v>20.346689999999999</v>
      </c>
      <c r="G17" s="4" t="s">
        <v>247</v>
      </c>
      <c r="H17" s="46"/>
      <c r="J17" s="46"/>
      <c r="L17" s="46"/>
      <c r="M17" s="46"/>
      <c r="Q17" s="46"/>
    </row>
    <row r="18" spans="1:17">
      <c r="A18" s="43">
        <v>15</v>
      </c>
      <c r="B18" s="4" t="s">
        <v>363</v>
      </c>
      <c r="C18" s="4" t="s">
        <v>333</v>
      </c>
      <c r="D18" s="5">
        <v>11423</v>
      </c>
      <c r="E18" s="5">
        <v>15.5</v>
      </c>
      <c r="F18" s="44">
        <v>17.705649999999999</v>
      </c>
      <c r="G18" s="4" t="s">
        <v>350</v>
      </c>
      <c r="H18" s="46"/>
      <c r="J18" s="46"/>
      <c r="L18" s="46"/>
      <c r="M18" s="46"/>
      <c r="Q18" s="46"/>
    </row>
    <row r="19" spans="1:17">
      <c r="A19" s="43">
        <v>16</v>
      </c>
      <c r="B19" s="4" t="s">
        <v>364</v>
      </c>
      <c r="C19" s="4" t="s">
        <v>333</v>
      </c>
      <c r="D19" s="5">
        <v>5626</v>
      </c>
      <c r="E19" s="5">
        <v>29.9</v>
      </c>
      <c r="F19" s="44">
        <v>16.821739999999998</v>
      </c>
      <c r="G19" s="4" t="s">
        <v>350</v>
      </c>
      <c r="H19" s="46"/>
      <c r="J19" s="46"/>
      <c r="L19" s="46"/>
      <c r="M19" s="46"/>
      <c r="Q19" s="46"/>
    </row>
    <row r="20" spans="1:17">
      <c r="A20" s="43">
        <v>17</v>
      </c>
      <c r="B20" s="4" t="s">
        <v>365</v>
      </c>
      <c r="C20" s="47" t="s">
        <v>333</v>
      </c>
      <c r="D20" s="5">
        <v>2123</v>
      </c>
      <c r="E20" s="5">
        <v>78</v>
      </c>
      <c r="F20" s="44">
        <v>16.5594</v>
      </c>
      <c r="G20" s="4" t="s">
        <v>248</v>
      </c>
      <c r="H20" s="46"/>
      <c r="J20" s="46"/>
      <c r="L20" s="46"/>
      <c r="M20" s="46"/>
      <c r="Q20" s="46"/>
    </row>
    <row r="21" spans="1:17">
      <c r="A21" s="43">
        <v>18</v>
      </c>
      <c r="B21" s="4" t="s">
        <v>366</v>
      </c>
      <c r="C21" s="4" t="s">
        <v>335</v>
      </c>
      <c r="D21" s="5">
        <v>6851</v>
      </c>
      <c r="E21" s="5">
        <v>24</v>
      </c>
      <c r="F21" s="44">
        <v>16.442399999999999</v>
      </c>
      <c r="G21" s="4" t="s">
        <v>246</v>
      </c>
      <c r="H21" s="46"/>
      <c r="J21" s="46"/>
      <c r="L21" s="46"/>
      <c r="M21" s="46"/>
      <c r="Q21" s="46"/>
    </row>
    <row r="22" spans="1:17">
      <c r="A22" s="48">
        <v>19</v>
      </c>
      <c r="B22" s="5" t="s">
        <v>367</v>
      </c>
      <c r="C22" s="5" t="s">
        <v>333</v>
      </c>
      <c r="D22" s="5">
        <v>4657</v>
      </c>
      <c r="E22" s="5">
        <v>34.9</v>
      </c>
      <c r="F22" s="5">
        <v>16.252929999999999</v>
      </c>
      <c r="G22" s="5" t="s">
        <v>235</v>
      </c>
    </row>
    <row r="23" spans="1:17">
      <c r="A23" s="5">
        <v>20</v>
      </c>
      <c r="B23" s="5" t="s">
        <v>368</v>
      </c>
      <c r="C23" s="5" t="s">
        <v>333</v>
      </c>
      <c r="D23" s="5">
        <v>2949</v>
      </c>
      <c r="E23" s="5">
        <v>54.9</v>
      </c>
      <c r="F23" s="5">
        <v>16.190010000000001</v>
      </c>
      <c r="G23" s="5" t="s">
        <v>350</v>
      </c>
    </row>
    <row r="28" spans="1:17">
      <c r="C28" s="40"/>
    </row>
    <row r="30" spans="1:17">
      <c r="B30" s="49"/>
    </row>
  </sheetData>
  <mergeCells count="1">
    <mergeCell ref="A2:G2"/>
  </mergeCells>
  <phoneticPr fontId="33"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workbookViewId="0">
      <selection activeCell="C12" sqref="C12"/>
    </sheetView>
  </sheetViews>
  <sheetFormatPr defaultColWidth="9" defaultRowHeight="13.5"/>
  <cols>
    <col min="2" max="2" width="65.875" style="39" customWidth="1"/>
    <col min="3" max="3" width="14.375" customWidth="1"/>
    <col min="4" max="5" width="13.875" customWidth="1"/>
    <col min="6" max="6" width="12.375" customWidth="1"/>
    <col min="7" max="7" width="25" customWidth="1"/>
  </cols>
  <sheetData>
    <row r="1" spans="1:16">
      <c r="A1" s="40"/>
    </row>
    <row r="2" spans="1:16" ht="20.25">
      <c r="A2" s="142" t="s">
        <v>369</v>
      </c>
      <c r="B2" s="142"/>
      <c r="C2" s="142"/>
      <c r="D2" s="142"/>
      <c r="E2" s="142"/>
      <c r="F2" s="142"/>
      <c r="G2" s="142"/>
    </row>
    <row r="3" spans="1:16" ht="14.25">
      <c r="A3" s="41" t="s">
        <v>35</v>
      </c>
      <c r="B3" s="41" t="s">
        <v>343</v>
      </c>
      <c r="C3" s="42" t="s">
        <v>344</v>
      </c>
      <c r="D3" s="41" t="s">
        <v>345</v>
      </c>
      <c r="E3" s="41" t="s">
        <v>346</v>
      </c>
      <c r="F3" s="41" t="s">
        <v>232</v>
      </c>
      <c r="G3" s="41" t="s">
        <v>347</v>
      </c>
    </row>
    <row r="4" spans="1:16">
      <c r="A4" s="43">
        <v>1</v>
      </c>
      <c r="B4" s="4" t="s">
        <v>370</v>
      </c>
      <c r="C4" s="4" t="s">
        <v>334</v>
      </c>
      <c r="D4" s="5">
        <v>1729</v>
      </c>
      <c r="E4" s="5">
        <v>135</v>
      </c>
      <c r="F4" s="44">
        <v>23.3415</v>
      </c>
      <c r="G4" s="4" t="s">
        <v>261</v>
      </c>
      <c r="I4" s="46"/>
      <c r="K4" s="46"/>
      <c r="L4" s="46"/>
      <c r="P4" s="46"/>
    </row>
    <row r="5" spans="1:16">
      <c r="A5" s="43">
        <v>2</v>
      </c>
      <c r="B5" s="4" t="s">
        <v>371</v>
      </c>
      <c r="C5" s="4" t="s">
        <v>333</v>
      </c>
      <c r="D5" s="5">
        <v>2242</v>
      </c>
      <c r="E5" s="5">
        <v>89</v>
      </c>
      <c r="F5" s="44">
        <v>19.953800000000001</v>
      </c>
      <c r="G5" s="4" t="s">
        <v>259</v>
      </c>
      <c r="K5" s="46"/>
      <c r="L5" s="46"/>
      <c r="P5" s="46"/>
    </row>
    <row r="6" spans="1:16">
      <c r="A6" s="43">
        <v>3</v>
      </c>
      <c r="B6" s="4" t="s">
        <v>372</v>
      </c>
      <c r="C6" s="4" t="s">
        <v>333</v>
      </c>
      <c r="D6" s="5">
        <v>5962</v>
      </c>
      <c r="E6" s="5">
        <v>29</v>
      </c>
      <c r="F6" s="44">
        <v>17.2898</v>
      </c>
      <c r="G6" s="4" t="s">
        <v>266</v>
      </c>
      <c r="K6" s="46"/>
      <c r="L6" s="46"/>
      <c r="P6" s="46"/>
    </row>
    <row r="7" spans="1:16">
      <c r="A7" s="43">
        <v>4</v>
      </c>
      <c r="B7" s="4" t="s">
        <v>373</v>
      </c>
      <c r="C7" s="4" t="s">
        <v>334</v>
      </c>
      <c r="D7" s="5">
        <v>1807</v>
      </c>
      <c r="E7" s="5">
        <v>79.900000000000006</v>
      </c>
      <c r="F7" s="44">
        <v>14.43793</v>
      </c>
      <c r="G7" s="4" t="s">
        <v>263</v>
      </c>
      <c r="K7" s="46"/>
      <c r="L7" s="46"/>
      <c r="P7" s="46"/>
    </row>
    <row r="8" spans="1:16">
      <c r="A8" s="43">
        <v>5</v>
      </c>
      <c r="B8" s="4" t="s">
        <v>374</v>
      </c>
      <c r="C8" s="4" t="s">
        <v>333</v>
      </c>
      <c r="D8" s="5">
        <v>4414</v>
      </c>
      <c r="E8" s="5">
        <v>17.899999999999999</v>
      </c>
      <c r="F8" s="44">
        <v>7.9010600000000002</v>
      </c>
      <c r="G8" s="4" t="s">
        <v>271</v>
      </c>
      <c r="K8" s="46"/>
      <c r="L8" s="46"/>
      <c r="P8" s="46"/>
    </row>
    <row r="9" spans="1:16">
      <c r="A9" s="43">
        <v>6</v>
      </c>
      <c r="B9" s="4" t="s">
        <v>375</v>
      </c>
      <c r="C9" s="4" t="s">
        <v>333</v>
      </c>
      <c r="D9" s="5">
        <v>3739</v>
      </c>
      <c r="E9" s="5">
        <v>19.399999999999999</v>
      </c>
      <c r="F9" s="44">
        <v>7.25366</v>
      </c>
      <c r="G9" s="4" t="s">
        <v>278</v>
      </c>
      <c r="K9" s="46"/>
      <c r="L9" s="46"/>
      <c r="P9" s="46"/>
    </row>
    <row r="10" spans="1:16">
      <c r="A10" s="43">
        <v>7</v>
      </c>
      <c r="B10" s="5" t="s">
        <v>376</v>
      </c>
      <c r="C10" s="4" t="s">
        <v>333</v>
      </c>
      <c r="D10" s="5">
        <v>4419</v>
      </c>
      <c r="E10" s="5">
        <v>15.8</v>
      </c>
      <c r="F10" s="44">
        <v>6.9820200000000003</v>
      </c>
      <c r="G10" s="4" t="s">
        <v>377</v>
      </c>
      <c r="K10" s="46"/>
      <c r="L10" s="46"/>
      <c r="P10" s="46"/>
    </row>
    <row r="11" spans="1:16">
      <c r="A11" s="43">
        <v>8</v>
      </c>
      <c r="B11" s="4" t="s">
        <v>378</v>
      </c>
      <c r="C11" s="4" t="s">
        <v>335</v>
      </c>
      <c r="D11" s="5">
        <v>782</v>
      </c>
      <c r="E11" s="5">
        <v>85</v>
      </c>
      <c r="F11" s="44">
        <v>6.6470000000000002</v>
      </c>
      <c r="G11" s="4" t="s">
        <v>262</v>
      </c>
      <c r="K11" s="46"/>
      <c r="L11" s="46"/>
      <c r="P11" s="46"/>
    </row>
    <row r="12" spans="1:16">
      <c r="A12" s="43">
        <v>9</v>
      </c>
      <c r="B12" s="4" t="s">
        <v>379</v>
      </c>
      <c r="C12" s="126" t="s">
        <v>337</v>
      </c>
      <c r="D12" s="5">
        <v>1795</v>
      </c>
      <c r="E12" s="5">
        <v>33</v>
      </c>
      <c r="F12" s="44">
        <v>5.9234999999999998</v>
      </c>
      <c r="G12" s="4" t="s">
        <v>380</v>
      </c>
      <c r="K12" s="46"/>
      <c r="L12" s="46"/>
      <c r="P12" s="46"/>
    </row>
    <row r="13" spans="1:16">
      <c r="A13" s="43">
        <v>10</v>
      </c>
      <c r="B13" s="4" t="s">
        <v>381</v>
      </c>
      <c r="C13" s="4" t="s">
        <v>324</v>
      </c>
      <c r="D13" s="5">
        <v>5113</v>
      </c>
      <c r="E13" s="5">
        <v>10.89</v>
      </c>
      <c r="F13" s="44">
        <v>5.5680569999999996</v>
      </c>
      <c r="G13" s="4" t="s">
        <v>260</v>
      </c>
      <c r="K13" s="46"/>
      <c r="L13" s="46"/>
      <c r="P13" s="46"/>
    </row>
    <row r="14" spans="1:16">
      <c r="A14" s="43">
        <v>11</v>
      </c>
      <c r="B14" s="4" t="s">
        <v>382</v>
      </c>
      <c r="C14" s="4" t="s">
        <v>340</v>
      </c>
      <c r="D14" s="5">
        <v>2351</v>
      </c>
      <c r="E14" s="5">
        <v>22.5</v>
      </c>
      <c r="F14" s="44">
        <v>5.2897499999999997</v>
      </c>
      <c r="G14" s="4" t="s">
        <v>383</v>
      </c>
      <c r="K14" s="46"/>
      <c r="L14" s="46"/>
      <c r="P14" s="46"/>
    </row>
    <row r="15" spans="1:16">
      <c r="A15" s="43">
        <v>12</v>
      </c>
      <c r="B15" s="4" t="s">
        <v>384</v>
      </c>
      <c r="C15" s="4" t="s">
        <v>335</v>
      </c>
      <c r="D15" s="5">
        <v>1586</v>
      </c>
      <c r="E15" s="5">
        <v>30</v>
      </c>
      <c r="F15" s="44">
        <v>4.758</v>
      </c>
      <c r="G15" s="4" t="s">
        <v>385</v>
      </c>
      <c r="K15" s="46"/>
      <c r="L15" s="46"/>
      <c r="P15" s="46"/>
    </row>
    <row r="16" spans="1:16">
      <c r="A16" s="43">
        <v>13</v>
      </c>
      <c r="B16" s="4" t="s">
        <v>386</v>
      </c>
      <c r="C16" s="4" t="s">
        <v>333</v>
      </c>
      <c r="D16" s="5">
        <v>305</v>
      </c>
      <c r="E16" s="5">
        <v>155</v>
      </c>
      <c r="F16" s="44">
        <v>4.7275</v>
      </c>
      <c r="G16" s="4" t="s">
        <v>387</v>
      </c>
      <c r="K16" s="46"/>
      <c r="L16" s="46"/>
      <c r="P16" s="46"/>
    </row>
    <row r="17" spans="1:16">
      <c r="A17" s="43">
        <v>14</v>
      </c>
      <c r="B17" s="4" t="s">
        <v>388</v>
      </c>
      <c r="C17" s="4" t="s">
        <v>333</v>
      </c>
      <c r="D17" s="5">
        <v>3140</v>
      </c>
      <c r="E17" s="5">
        <v>15</v>
      </c>
      <c r="F17" s="44">
        <v>4.71</v>
      </c>
      <c r="G17" s="4" t="s">
        <v>389</v>
      </c>
      <c r="K17" s="46"/>
      <c r="L17" s="46"/>
      <c r="P17" s="46"/>
    </row>
    <row r="18" spans="1:16">
      <c r="A18" s="43">
        <v>15</v>
      </c>
      <c r="B18" s="4" t="s">
        <v>390</v>
      </c>
      <c r="C18" s="45" t="s">
        <v>333</v>
      </c>
      <c r="D18" s="5">
        <v>1176</v>
      </c>
      <c r="E18" s="5">
        <v>38</v>
      </c>
      <c r="F18" s="44">
        <v>4.4687999999999999</v>
      </c>
      <c r="G18" s="4" t="s">
        <v>391</v>
      </c>
      <c r="K18" s="46"/>
      <c r="L18" s="46"/>
      <c r="P18" s="46"/>
    </row>
    <row r="19" spans="1:16">
      <c r="A19" s="43">
        <v>16</v>
      </c>
      <c r="B19" s="4" t="s">
        <v>392</v>
      </c>
      <c r="C19" s="4" t="s">
        <v>333</v>
      </c>
      <c r="D19" s="5">
        <v>5379</v>
      </c>
      <c r="E19" s="5">
        <v>8.3000000000000007</v>
      </c>
      <c r="F19" s="44">
        <v>4.4645700000000001</v>
      </c>
      <c r="G19" s="4" t="s">
        <v>264</v>
      </c>
      <c r="K19" s="46"/>
      <c r="L19" s="46"/>
      <c r="P19" s="46"/>
    </row>
    <row r="20" spans="1:16">
      <c r="A20" s="43">
        <v>17</v>
      </c>
      <c r="B20" s="4" t="s">
        <v>393</v>
      </c>
      <c r="C20" s="4" t="s">
        <v>334</v>
      </c>
      <c r="D20" s="5">
        <v>367</v>
      </c>
      <c r="E20" s="5">
        <v>117</v>
      </c>
      <c r="F20" s="44">
        <v>4.2938999999999998</v>
      </c>
      <c r="G20" s="4" t="s">
        <v>265</v>
      </c>
      <c r="K20" s="46"/>
      <c r="L20" s="46"/>
      <c r="P20" s="46"/>
    </row>
    <row r="21" spans="1:16">
      <c r="A21" s="43">
        <v>18</v>
      </c>
      <c r="B21" s="4" t="s">
        <v>394</v>
      </c>
      <c r="C21" s="4" t="s">
        <v>324</v>
      </c>
      <c r="D21" s="5">
        <v>2488</v>
      </c>
      <c r="E21" s="5">
        <v>16.8</v>
      </c>
      <c r="F21" s="44">
        <v>4.1798400000000004</v>
      </c>
      <c r="G21" s="4" t="s">
        <v>395</v>
      </c>
      <c r="K21" s="46"/>
      <c r="L21" s="46"/>
      <c r="P21" s="46"/>
    </row>
    <row r="22" spans="1:16">
      <c r="A22" s="43">
        <v>19</v>
      </c>
      <c r="B22" s="5" t="s">
        <v>396</v>
      </c>
      <c r="C22" s="4" t="s">
        <v>335</v>
      </c>
      <c r="D22" s="5">
        <v>4471</v>
      </c>
      <c r="E22" s="5">
        <v>9.3000000000000007</v>
      </c>
      <c r="F22" s="44">
        <v>4.1580300000000001</v>
      </c>
      <c r="G22" s="4" t="s">
        <v>273</v>
      </c>
      <c r="K22" s="46"/>
      <c r="L22" s="46"/>
      <c r="P22" s="46"/>
    </row>
    <row r="23" spans="1:16">
      <c r="A23" s="43">
        <v>20</v>
      </c>
      <c r="B23" s="4" t="s">
        <v>397</v>
      </c>
      <c r="C23" s="4" t="s">
        <v>335</v>
      </c>
      <c r="D23" s="5">
        <v>3428</v>
      </c>
      <c r="E23" s="5">
        <v>12</v>
      </c>
      <c r="F23" s="44">
        <v>4.1135999999999999</v>
      </c>
      <c r="G23" s="4" t="s">
        <v>272</v>
      </c>
      <c r="I23" s="46"/>
      <c r="K23" s="46"/>
      <c r="L23" s="46"/>
      <c r="P23" s="46"/>
    </row>
    <row r="24" spans="1:16">
      <c r="B24"/>
    </row>
    <row r="25" spans="1:16">
      <c r="B25"/>
    </row>
    <row r="26" spans="1:16">
      <c r="B26"/>
    </row>
    <row r="27" spans="1:16">
      <c r="B27"/>
    </row>
    <row r="28" spans="1:16">
      <c r="B28"/>
    </row>
    <row r="29" spans="1:16">
      <c r="B29"/>
    </row>
    <row r="30" spans="1:16">
      <c r="B30"/>
    </row>
    <row r="31" spans="1:16">
      <c r="B31"/>
    </row>
    <row r="32" spans="1:16">
      <c r="B32"/>
    </row>
    <row r="33" spans="2:2">
      <c r="B33"/>
    </row>
    <row r="34" spans="2:2">
      <c r="B34"/>
    </row>
    <row r="35" spans="2:2">
      <c r="B35"/>
    </row>
  </sheetData>
  <mergeCells count="1">
    <mergeCell ref="A2:G2"/>
  </mergeCells>
  <phoneticPr fontId="33"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topLeftCell="A7" workbookViewId="0">
      <selection activeCell="D38" sqref="D38"/>
    </sheetView>
  </sheetViews>
  <sheetFormatPr defaultColWidth="9" defaultRowHeight="13.5"/>
  <cols>
    <col min="1" max="1" width="17.125" customWidth="1"/>
    <col min="2" max="2" width="11.625" customWidth="1"/>
    <col min="3" max="3" width="12.125" customWidth="1"/>
    <col min="4" max="4" width="14.375"/>
    <col min="5" max="5" width="25.375" customWidth="1"/>
  </cols>
  <sheetData>
    <row r="1" spans="1:14">
      <c r="A1" s="160" t="s">
        <v>398</v>
      </c>
      <c r="B1" s="161"/>
      <c r="C1" s="161"/>
      <c r="D1" s="161"/>
      <c r="E1" s="161"/>
      <c r="F1" s="161"/>
      <c r="G1" s="162"/>
    </row>
    <row r="2" spans="1:14" ht="27">
      <c r="A2" s="8" t="s">
        <v>399</v>
      </c>
      <c r="B2" s="8" t="s">
        <v>400</v>
      </c>
      <c r="C2" s="8" t="s">
        <v>401</v>
      </c>
      <c r="D2" s="8" t="s">
        <v>402</v>
      </c>
      <c r="E2" s="8" t="s">
        <v>403</v>
      </c>
      <c r="F2" s="8" t="s">
        <v>404</v>
      </c>
      <c r="G2" s="9" t="s">
        <v>214</v>
      </c>
    </row>
    <row r="3" spans="1:14">
      <c r="A3" s="10" t="s">
        <v>405</v>
      </c>
      <c r="B3" s="10">
        <f>SUM(B4:B12)</f>
        <v>14</v>
      </c>
      <c r="C3" s="10">
        <f>SUM(C4:C12)</f>
        <v>2671</v>
      </c>
      <c r="D3" s="10">
        <f>SUM(D4:D12)</f>
        <v>672.39640899999995</v>
      </c>
      <c r="E3" s="11" t="s">
        <v>406</v>
      </c>
      <c r="F3" s="12" t="s">
        <v>406</v>
      </c>
      <c r="G3" s="12" t="s">
        <v>406</v>
      </c>
      <c r="H3" s="13"/>
      <c r="I3" s="13"/>
      <c r="J3" s="13"/>
      <c r="K3" s="13"/>
      <c r="L3" s="13"/>
      <c r="M3" s="13"/>
      <c r="N3" s="13"/>
    </row>
    <row r="4" spans="1:14">
      <c r="A4" s="14" t="s">
        <v>118</v>
      </c>
      <c r="B4" s="15">
        <v>3</v>
      </c>
      <c r="C4" s="16">
        <v>0</v>
      </c>
      <c r="D4" s="17">
        <v>0</v>
      </c>
      <c r="E4" s="12"/>
      <c r="F4" s="18">
        <v>0</v>
      </c>
      <c r="G4" s="19">
        <v>1</v>
      </c>
    </row>
    <row r="5" spans="1:14">
      <c r="A5" s="16" t="s">
        <v>407</v>
      </c>
      <c r="B5" s="16">
        <v>1</v>
      </c>
      <c r="C5" s="16">
        <v>42</v>
      </c>
      <c r="D5" s="20">
        <v>2.3957959999999998</v>
      </c>
      <c r="E5" s="21" t="s">
        <v>335</v>
      </c>
      <c r="F5" s="18">
        <v>0.56999999999999995</v>
      </c>
      <c r="G5" s="19">
        <f t="shared" ref="G5:G12" si="0">F5/D5</f>
        <v>0.23791675084189101</v>
      </c>
    </row>
    <row r="6" spans="1:14">
      <c r="A6" s="14" t="s">
        <v>156</v>
      </c>
      <c r="B6" s="15">
        <v>2</v>
      </c>
      <c r="C6" s="15">
        <v>565</v>
      </c>
      <c r="D6" s="17">
        <v>135.090102</v>
      </c>
      <c r="E6" s="22" t="s">
        <v>408</v>
      </c>
      <c r="F6" s="15">
        <v>31.89</v>
      </c>
      <c r="G6" s="19">
        <f t="shared" si="0"/>
        <v>0.236064667417306</v>
      </c>
    </row>
    <row r="7" spans="1:14">
      <c r="A7" s="14" t="s">
        <v>409</v>
      </c>
      <c r="B7" s="15">
        <v>3</v>
      </c>
      <c r="C7" s="15">
        <v>668</v>
      </c>
      <c r="D7" s="17">
        <v>163.83704599999999</v>
      </c>
      <c r="E7" s="23" t="s">
        <v>410</v>
      </c>
      <c r="F7" s="15">
        <v>29.17</v>
      </c>
      <c r="G7" s="19">
        <f t="shared" si="0"/>
        <v>0.17804276085397699</v>
      </c>
    </row>
    <row r="8" spans="1:14">
      <c r="A8" s="14" t="s">
        <v>411</v>
      </c>
      <c r="B8" s="15">
        <v>3</v>
      </c>
      <c r="C8" s="15">
        <v>18</v>
      </c>
      <c r="D8" s="17">
        <v>1.771836</v>
      </c>
      <c r="E8" s="22" t="s">
        <v>412</v>
      </c>
      <c r="F8" s="15">
        <v>1.1000000000000001</v>
      </c>
      <c r="G8" s="19">
        <f t="shared" si="0"/>
        <v>0.62082495219647904</v>
      </c>
    </row>
    <row r="9" spans="1:14">
      <c r="A9" s="14" t="s">
        <v>413</v>
      </c>
      <c r="B9" s="15">
        <v>0</v>
      </c>
      <c r="C9" s="15">
        <v>182</v>
      </c>
      <c r="D9" s="15">
        <v>49.197660999999997</v>
      </c>
      <c r="E9" s="22" t="s">
        <v>414</v>
      </c>
      <c r="F9" s="15">
        <v>8.01</v>
      </c>
      <c r="G9" s="19">
        <f t="shared" si="0"/>
        <v>0.162812618266547</v>
      </c>
    </row>
    <row r="10" spans="1:14">
      <c r="A10" s="16" t="s">
        <v>415</v>
      </c>
      <c r="B10" s="16">
        <v>0</v>
      </c>
      <c r="C10" s="16">
        <v>537</v>
      </c>
      <c r="D10" s="16">
        <v>55.999276000000002</v>
      </c>
      <c r="E10" s="24" t="s">
        <v>416</v>
      </c>
      <c r="F10" s="16">
        <v>5.22</v>
      </c>
      <c r="G10" s="19">
        <f t="shared" si="0"/>
        <v>9.3215490857417496E-2</v>
      </c>
    </row>
    <row r="11" spans="1:14">
      <c r="A11" s="14" t="s">
        <v>417</v>
      </c>
      <c r="B11" s="15">
        <v>0</v>
      </c>
      <c r="C11" s="15">
        <v>619</v>
      </c>
      <c r="D11" s="17">
        <v>252.27239599999999</v>
      </c>
      <c r="E11" s="22" t="s">
        <v>418</v>
      </c>
      <c r="F11" s="15">
        <v>51.39</v>
      </c>
      <c r="G11" s="19">
        <f t="shared" si="0"/>
        <v>0.20370837560840399</v>
      </c>
    </row>
    <row r="12" spans="1:14">
      <c r="A12" s="14" t="s">
        <v>419</v>
      </c>
      <c r="B12" s="15">
        <v>2</v>
      </c>
      <c r="C12" s="15">
        <v>40</v>
      </c>
      <c r="D12" s="17">
        <v>11.832295999999999</v>
      </c>
      <c r="E12" s="22" t="s">
        <v>420</v>
      </c>
      <c r="F12" s="15">
        <v>6.73</v>
      </c>
      <c r="G12" s="19">
        <f t="shared" si="0"/>
        <v>0.56878225494020795</v>
      </c>
    </row>
    <row r="13" spans="1:14">
      <c r="A13" s="10" t="s">
        <v>421</v>
      </c>
      <c r="B13" s="10">
        <f>SUM(B14:B23)</f>
        <v>67</v>
      </c>
      <c r="C13" s="10">
        <f>SUM(C14:C23)</f>
        <v>1320</v>
      </c>
      <c r="D13" s="10">
        <f>SUM(D14:D23)</f>
        <v>356.58205900000002</v>
      </c>
      <c r="E13" s="11" t="s">
        <v>406</v>
      </c>
      <c r="F13" s="12" t="s">
        <v>406</v>
      </c>
      <c r="G13" s="12" t="s">
        <v>406</v>
      </c>
      <c r="H13" s="13"/>
      <c r="I13" s="13"/>
      <c r="J13" s="13"/>
      <c r="K13" s="13"/>
      <c r="L13" s="13"/>
      <c r="M13" s="13"/>
      <c r="N13" s="13"/>
    </row>
    <row r="14" spans="1:14">
      <c r="A14" s="14" t="s">
        <v>144</v>
      </c>
      <c r="B14" s="15">
        <v>20</v>
      </c>
      <c r="C14" s="15">
        <v>344</v>
      </c>
      <c r="D14" s="17">
        <v>39.140172999999997</v>
      </c>
      <c r="E14" s="22" t="s">
        <v>422</v>
      </c>
      <c r="F14" s="15">
        <v>5.53</v>
      </c>
      <c r="G14" s="19">
        <f t="shared" ref="G14:G23" si="1">F14/D14</f>
        <v>0.14128706073935901</v>
      </c>
    </row>
    <row r="15" spans="1:14">
      <c r="A15" s="14" t="s">
        <v>423</v>
      </c>
      <c r="B15" s="15">
        <v>11</v>
      </c>
      <c r="C15" s="15">
        <v>225</v>
      </c>
      <c r="D15" s="17">
        <v>25.549666999999999</v>
      </c>
      <c r="E15" s="22" t="s">
        <v>424</v>
      </c>
      <c r="F15" s="15">
        <v>4.79</v>
      </c>
      <c r="G15" s="19">
        <f t="shared" si="1"/>
        <v>0.187477981611267</v>
      </c>
    </row>
    <row r="16" spans="1:14">
      <c r="A16" s="14" t="s">
        <v>425</v>
      </c>
      <c r="B16" s="15">
        <v>5</v>
      </c>
      <c r="C16" s="15">
        <v>241</v>
      </c>
      <c r="D16" s="17">
        <v>42.256824000000002</v>
      </c>
      <c r="E16" s="22" t="s">
        <v>426</v>
      </c>
      <c r="F16" s="15">
        <v>5.19</v>
      </c>
      <c r="G16" s="19">
        <f t="shared" si="1"/>
        <v>0.122820399375022</v>
      </c>
    </row>
    <row r="17" spans="1:14">
      <c r="A17" s="16" t="s">
        <v>427</v>
      </c>
      <c r="B17" s="16">
        <v>7</v>
      </c>
      <c r="C17" s="16">
        <v>6</v>
      </c>
      <c r="D17" s="20">
        <v>0.51871</v>
      </c>
      <c r="E17" s="24" t="s">
        <v>428</v>
      </c>
      <c r="F17" s="16">
        <v>0.22</v>
      </c>
      <c r="G17" s="19">
        <f t="shared" si="1"/>
        <v>0.42412908947195899</v>
      </c>
    </row>
    <row r="18" spans="1:14">
      <c r="A18" s="14" t="s">
        <v>429</v>
      </c>
      <c r="B18" s="15">
        <v>1</v>
      </c>
      <c r="C18" s="15">
        <v>40</v>
      </c>
      <c r="D18" s="17">
        <v>154.94344000000001</v>
      </c>
      <c r="E18" s="22" t="s">
        <v>430</v>
      </c>
      <c r="F18" s="15">
        <v>143.72999999999999</v>
      </c>
      <c r="G18" s="19">
        <f t="shared" si="1"/>
        <v>0.92762881732843905</v>
      </c>
    </row>
    <row r="19" spans="1:14">
      <c r="A19" s="16" t="s">
        <v>431</v>
      </c>
      <c r="B19" s="16">
        <v>8</v>
      </c>
      <c r="C19" s="16">
        <v>40</v>
      </c>
      <c r="D19" s="20">
        <v>0.78664500000000004</v>
      </c>
      <c r="E19" s="24" t="s">
        <v>432</v>
      </c>
      <c r="F19" s="16">
        <v>0.13</v>
      </c>
      <c r="G19" s="19">
        <f t="shared" si="1"/>
        <v>0.16525878890732201</v>
      </c>
    </row>
    <row r="20" spans="1:14">
      <c r="A20" s="14" t="s">
        <v>433</v>
      </c>
      <c r="B20" s="15">
        <v>8</v>
      </c>
      <c r="C20" s="15">
        <v>69</v>
      </c>
      <c r="D20" s="17">
        <v>16.409739999999999</v>
      </c>
      <c r="E20" s="22" t="s">
        <v>434</v>
      </c>
      <c r="F20" s="15">
        <v>3.92</v>
      </c>
      <c r="G20" s="19">
        <f t="shared" si="1"/>
        <v>0.238882517334217</v>
      </c>
    </row>
    <row r="21" spans="1:14">
      <c r="A21" s="14" t="s">
        <v>170</v>
      </c>
      <c r="B21" s="15">
        <v>3</v>
      </c>
      <c r="C21" s="15">
        <v>53</v>
      </c>
      <c r="D21" s="17">
        <v>2.5733519999999999</v>
      </c>
      <c r="E21" s="22" t="s">
        <v>435</v>
      </c>
      <c r="F21" s="15">
        <v>0.28000000000000003</v>
      </c>
      <c r="G21" s="19">
        <f t="shared" si="1"/>
        <v>0.108807500878232</v>
      </c>
    </row>
    <row r="22" spans="1:14">
      <c r="A22" s="16" t="s">
        <v>166</v>
      </c>
      <c r="B22" s="16">
        <v>4</v>
      </c>
      <c r="C22" s="16">
        <v>280</v>
      </c>
      <c r="D22" s="20">
        <v>65.887039999999999</v>
      </c>
      <c r="E22" s="24" t="s">
        <v>436</v>
      </c>
      <c r="F22" s="16">
        <v>27.49</v>
      </c>
      <c r="G22" s="19">
        <f t="shared" si="1"/>
        <v>0.41722924569080699</v>
      </c>
    </row>
    <row r="23" spans="1:14">
      <c r="A23" s="14" t="s">
        <v>437</v>
      </c>
      <c r="B23" s="15">
        <v>0</v>
      </c>
      <c r="C23" s="15">
        <v>22</v>
      </c>
      <c r="D23" s="17">
        <v>8.5164679999999997</v>
      </c>
      <c r="E23" s="22" t="s">
        <v>438</v>
      </c>
      <c r="F23" s="15">
        <v>3.39</v>
      </c>
      <c r="G23" s="19">
        <f t="shared" si="1"/>
        <v>0.398052338128905</v>
      </c>
    </row>
    <row r="24" spans="1:14">
      <c r="A24" s="10" t="s">
        <v>439</v>
      </c>
      <c r="B24" s="10">
        <f>SUM(B25:B37)</f>
        <v>612</v>
      </c>
      <c r="C24" s="10">
        <f>SUM(C25:C37)</f>
        <v>797</v>
      </c>
      <c r="D24" s="10">
        <f>SUM(D25:D37)</f>
        <v>187.28086500000001</v>
      </c>
      <c r="E24" s="11" t="s">
        <v>406</v>
      </c>
      <c r="F24" s="12" t="s">
        <v>406</v>
      </c>
      <c r="G24" s="12" t="s">
        <v>406</v>
      </c>
      <c r="H24" s="13"/>
      <c r="I24" s="13"/>
      <c r="J24" s="13"/>
      <c r="K24" s="13"/>
      <c r="L24" s="13"/>
      <c r="M24" s="13"/>
      <c r="N24" s="13"/>
    </row>
    <row r="25" spans="1:14">
      <c r="A25" s="16" t="s">
        <v>440</v>
      </c>
      <c r="B25" s="16">
        <v>14</v>
      </c>
      <c r="C25" s="16">
        <v>214</v>
      </c>
      <c r="D25" s="20">
        <v>24.119251999999999</v>
      </c>
      <c r="E25" s="24" t="s">
        <v>441</v>
      </c>
      <c r="F25" s="16">
        <v>3.79</v>
      </c>
      <c r="G25" s="19">
        <f t="shared" ref="G25:G37" si="2">F25/D25</f>
        <v>0.157135884645179</v>
      </c>
    </row>
    <row r="26" spans="1:14">
      <c r="A26" s="16" t="s">
        <v>134</v>
      </c>
      <c r="B26" s="16">
        <v>14</v>
      </c>
      <c r="C26" s="16">
        <v>107</v>
      </c>
      <c r="D26" s="20">
        <v>31.686574</v>
      </c>
      <c r="E26" s="24" t="s">
        <v>442</v>
      </c>
      <c r="F26" s="16">
        <v>4.88</v>
      </c>
      <c r="G26" s="19">
        <f t="shared" si="2"/>
        <v>0.15400844534344399</v>
      </c>
    </row>
    <row r="27" spans="1:14">
      <c r="A27" s="25" t="s">
        <v>443</v>
      </c>
      <c r="B27" s="25">
        <v>18</v>
      </c>
      <c r="C27" s="25">
        <v>26</v>
      </c>
      <c r="D27" s="26">
        <v>1.3311189999999999</v>
      </c>
      <c r="E27" s="27" t="s">
        <v>444</v>
      </c>
      <c r="F27" s="25">
        <v>0.37</v>
      </c>
      <c r="G27" s="19">
        <f t="shared" si="2"/>
        <v>0.27796162476833403</v>
      </c>
      <c r="H27" s="28"/>
      <c r="I27" s="28"/>
      <c r="J27" s="28"/>
      <c r="K27" s="28"/>
      <c r="L27" s="28"/>
      <c r="M27" s="28"/>
      <c r="N27" s="28"/>
    </row>
    <row r="28" spans="1:14">
      <c r="A28" s="16" t="s">
        <v>445</v>
      </c>
      <c r="B28" s="16">
        <v>23</v>
      </c>
      <c r="C28" s="16">
        <v>41</v>
      </c>
      <c r="D28" s="20">
        <v>32.645099999999999</v>
      </c>
      <c r="E28" s="24" t="s">
        <v>446</v>
      </c>
      <c r="F28" s="16">
        <v>16.559999999999999</v>
      </c>
      <c r="G28" s="19">
        <f t="shared" si="2"/>
        <v>0.50727367966402304</v>
      </c>
    </row>
    <row r="29" spans="1:14">
      <c r="A29" s="16" t="s">
        <v>178</v>
      </c>
      <c r="B29" s="16">
        <v>61</v>
      </c>
      <c r="C29" s="16">
        <v>80</v>
      </c>
      <c r="D29" s="20">
        <v>6.4512850000000004</v>
      </c>
      <c r="E29" s="24" t="s">
        <v>447</v>
      </c>
      <c r="F29" s="16">
        <v>0.96</v>
      </c>
      <c r="G29" s="19">
        <f t="shared" si="2"/>
        <v>0.148807563144397</v>
      </c>
    </row>
    <row r="30" spans="1:14">
      <c r="A30" s="16" t="s">
        <v>448</v>
      </c>
      <c r="B30" s="16">
        <v>8</v>
      </c>
      <c r="C30" s="16">
        <v>32</v>
      </c>
      <c r="D30" s="20">
        <v>7.1959249999999999</v>
      </c>
      <c r="E30" s="24" t="s">
        <v>449</v>
      </c>
      <c r="F30" s="16">
        <v>2.5499999999999998</v>
      </c>
      <c r="G30" s="19">
        <f t="shared" si="2"/>
        <v>0.354367228674562</v>
      </c>
    </row>
    <row r="31" spans="1:14">
      <c r="A31" s="14" t="s">
        <v>450</v>
      </c>
      <c r="B31" s="15">
        <v>3</v>
      </c>
      <c r="C31" s="15">
        <v>6</v>
      </c>
      <c r="D31" s="17">
        <v>0.23780000000000001</v>
      </c>
      <c r="E31" s="22" t="s">
        <v>451</v>
      </c>
      <c r="F31" s="15">
        <v>0.15</v>
      </c>
      <c r="G31" s="19">
        <f t="shared" si="2"/>
        <v>0.63078216989066405</v>
      </c>
    </row>
    <row r="32" spans="1:14">
      <c r="A32" s="14" t="s">
        <v>452</v>
      </c>
      <c r="B32" s="15">
        <v>2</v>
      </c>
      <c r="C32" s="15">
        <v>38</v>
      </c>
      <c r="D32" s="17">
        <v>5.7097899999999999</v>
      </c>
      <c r="E32" s="22" t="s">
        <v>453</v>
      </c>
      <c r="F32" s="15">
        <v>1.49</v>
      </c>
      <c r="G32" s="19">
        <f t="shared" si="2"/>
        <v>0.26095530658745802</v>
      </c>
    </row>
    <row r="33" spans="1:14">
      <c r="A33" s="14" t="s">
        <v>174</v>
      </c>
      <c r="B33" s="15">
        <v>13</v>
      </c>
      <c r="C33" s="15">
        <v>33</v>
      </c>
      <c r="D33" s="17">
        <v>4.7067399999999999</v>
      </c>
      <c r="E33" s="22" t="s">
        <v>454</v>
      </c>
      <c r="F33" s="15">
        <v>0.66</v>
      </c>
      <c r="G33" s="19">
        <f t="shared" si="2"/>
        <v>0.14022444409506399</v>
      </c>
    </row>
    <row r="34" spans="1:14">
      <c r="A34" s="16" t="s">
        <v>455</v>
      </c>
      <c r="B34" s="16">
        <v>28</v>
      </c>
      <c r="C34" s="16">
        <v>31</v>
      </c>
      <c r="D34" s="20">
        <v>4.4491500000000004</v>
      </c>
      <c r="E34" s="24" t="s">
        <v>456</v>
      </c>
      <c r="F34" s="16">
        <v>0.83</v>
      </c>
      <c r="G34" s="19">
        <f t="shared" si="2"/>
        <v>0.18655248755380199</v>
      </c>
    </row>
    <row r="35" spans="1:14">
      <c r="A35" s="14" t="s">
        <v>148</v>
      </c>
      <c r="B35" s="15">
        <v>369</v>
      </c>
      <c r="C35" s="15">
        <v>82</v>
      </c>
      <c r="D35" s="17">
        <v>28.201998</v>
      </c>
      <c r="E35" s="22" t="s">
        <v>457</v>
      </c>
      <c r="F35" s="15">
        <v>5.33</v>
      </c>
      <c r="G35" s="19">
        <f t="shared" si="2"/>
        <v>0.18899370179375199</v>
      </c>
    </row>
    <row r="36" spans="1:14">
      <c r="A36" s="14" t="s">
        <v>458</v>
      </c>
      <c r="B36" s="15">
        <v>43</v>
      </c>
      <c r="C36" s="15">
        <v>72</v>
      </c>
      <c r="D36" s="17">
        <v>31.814142</v>
      </c>
      <c r="E36" s="22" t="s">
        <v>459</v>
      </c>
      <c r="F36" s="15">
        <v>23.34</v>
      </c>
      <c r="G36" s="19">
        <f t="shared" si="2"/>
        <v>0.73363600376210003</v>
      </c>
    </row>
    <row r="37" spans="1:14">
      <c r="A37" s="16" t="s">
        <v>460</v>
      </c>
      <c r="B37" s="16">
        <v>16</v>
      </c>
      <c r="C37" s="16">
        <v>35</v>
      </c>
      <c r="D37" s="20">
        <v>8.7319899999999997</v>
      </c>
      <c r="E37" s="24" t="s">
        <v>461</v>
      </c>
      <c r="F37" s="16">
        <v>2.89</v>
      </c>
      <c r="G37" s="19">
        <f t="shared" si="2"/>
        <v>0.33096693880776301</v>
      </c>
    </row>
    <row r="38" spans="1:14">
      <c r="A38" s="10" t="s">
        <v>462</v>
      </c>
      <c r="B38" s="10">
        <f>SUM(B39:B44)</f>
        <v>84</v>
      </c>
      <c r="C38" s="10">
        <f>SUM(C39:C44)</f>
        <v>387</v>
      </c>
      <c r="D38" s="10">
        <f>SUM(D39:D44)</f>
        <v>44.738008999999998</v>
      </c>
      <c r="E38" s="10" t="s">
        <v>406</v>
      </c>
      <c r="F38" s="10" t="s">
        <v>406</v>
      </c>
      <c r="G38" s="12" t="s">
        <v>406</v>
      </c>
      <c r="H38" s="13"/>
      <c r="I38" s="38"/>
      <c r="J38" s="38"/>
      <c r="K38" s="13"/>
      <c r="L38" s="13"/>
      <c r="M38" s="13"/>
      <c r="N38" s="13"/>
    </row>
    <row r="39" spans="1:14">
      <c r="A39" s="16" t="s">
        <v>183</v>
      </c>
      <c r="B39" s="16">
        <v>13</v>
      </c>
      <c r="C39" s="16">
        <v>69</v>
      </c>
      <c r="D39" s="20">
        <v>6.8002219999999998</v>
      </c>
      <c r="E39" s="24" t="s">
        <v>463</v>
      </c>
      <c r="F39" s="16">
        <v>1.69</v>
      </c>
      <c r="G39" s="19">
        <f t="shared" ref="G39:G44" si="3">F39/D39</f>
        <v>0.24852129827526201</v>
      </c>
    </row>
    <row r="40" spans="1:14">
      <c r="A40" s="16" t="s">
        <v>464</v>
      </c>
      <c r="B40" s="16">
        <v>8</v>
      </c>
      <c r="C40" s="16">
        <v>183</v>
      </c>
      <c r="D40" s="20">
        <v>6.7892479999999997</v>
      </c>
      <c r="E40" s="24" t="s">
        <v>465</v>
      </c>
      <c r="F40" s="16">
        <v>1.28</v>
      </c>
      <c r="G40" s="19">
        <f t="shared" si="3"/>
        <v>0.18853339869157801</v>
      </c>
    </row>
    <row r="41" spans="1:14">
      <c r="A41" s="16" t="s">
        <v>152</v>
      </c>
      <c r="B41" s="16">
        <v>19</v>
      </c>
      <c r="C41" s="16">
        <v>30</v>
      </c>
      <c r="D41" s="20">
        <v>1.319396</v>
      </c>
      <c r="E41" s="24" t="s">
        <v>466</v>
      </c>
      <c r="F41" s="16">
        <v>0.21</v>
      </c>
      <c r="G41" s="19">
        <f t="shared" si="3"/>
        <v>0.159163738559159</v>
      </c>
    </row>
    <row r="42" spans="1:14">
      <c r="A42" s="14" t="s">
        <v>467</v>
      </c>
      <c r="B42" s="15">
        <v>11</v>
      </c>
      <c r="C42" s="15">
        <v>10</v>
      </c>
      <c r="D42" s="17">
        <v>0.63197599999999998</v>
      </c>
      <c r="E42" s="22" t="s">
        <v>468</v>
      </c>
      <c r="F42" s="15">
        <v>0.36</v>
      </c>
      <c r="G42" s="19">
        <f t="shared" si="3"/>
        <v>0.56964188513487901</v>
      </c>
    </row>
    <row r="43" spans="1:14">
      <c r="A43" s="14" t="s">
        <v>469</v>
      </c>
      <c r="B43" s="15">
        <v>25</v>
      </c>
      <c r="C43" s="15">
        <v>77</v>
      </c>
      <c r="D43" s="17">
        <v>29.015995</v>
      </c>
      <c r="E43" s="22" t="s">
        <v>470</v>
      </c>
      <c r="F43" s="15">
        <v>8.58</v>
      </c>
      <c r="G43" s="19">
        <f t="shared" si="3"/>
        <v>0.29569897568565201</v>
      </c>
    </row>
    <row r="44" spans="1:14">
      <c r="A44" s="14" t="s">
        <v>471</v>
      </c>
      <c r="B44" s="15">
        <v>8</v>
      </c>
      <c r="C44" s="15">
        <v>18</v>
      </c>
      <c r="D44" s="17">
        <v>0.181172</v>
      </c>
      <c r="E44" s="22" t="s">
        <v>472</v>
      </c>
      <c r="F44" s="15">
        <v>0.06</v>
      </c>
      <c r="G44" s="19">
        <f t="shared" si="3"/>
        <v>0.33117700306890702</v>
      </c>
    </row>
    <row r="45" spans="1:14">
      <c r="A45" s="29" t="s">
        <v>341</v>
      </c>
      <c r="B45" s="30">
        <f>B46-(B3+B38+B24+B13)</f>
        <v>108</v>
      </c>
      <c r="C45" s="30">
        <f>C46-(C3+C38+C24+C13)</f>
        <v>4816</v>
      </c>
      <c r="D45" s="30">
        <f>D46-(D3+D38+D24+D13)</f>
        <v>1181.9726579999999</v>
      </c>
      <c r="E45" s="31" t="s">
        <v>406</v>
      </c>
      <c r="F45" s="31" t="s">
        <v>406</v>
      </c>
      <c r="G45" s="32" t="s">
        <v>406</v>
      </c>
      <c r="H45" s="33"/>
      <c r="I45" s="33"/>
      <c r="J45" s="33"/>
      <c r="K45" s="33"/>
      <c r="L45" s="33"/>
      <c r="M45" s="33"/>
      <c r="N45" s="33"/>
    </row>
    <row r="46" spans="1:14">
      <c r="A46" s="34" t="s">
        <v>473</v>
      </c>
      <c r="B46" s="34">
        <v>885</v>
      </c>
      <c r="C46" s="34">
        <v>9991</v>
      </c>
      <c r="D46" s="35">
        <v>2442.9699999999998</v>
      </c>
      <c r="E46" s="34" t="s">
        <v>406</v>
      </c>
      <c r="F46" s="34" t="s">
        <v>406</v>
      </c>
      <c r="G46" s="36" t="s">
        <v>406</v>
      </c>
      <c r="H46" s="37"/>
      <c r="I46" s="37"/>
      <c r="J46" s="37"/>
      <c r="K46" s="37"/>
      <c r="L46" s="37"/>
      <c r="M46" s="37"/>
      <c r="N46" s="37"/>
    </row>
  </sheetData>
  <mergeCells count="1">
    <mergeCell ref="A1:G1"/>
  </mergeCells>
  <phoneticPr fontId="33" type="noConversion"/>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G33" sqref="G33"/>
    </sheetView>
  </sheetViews>
  <sheetFormatPr defaultColWidth="9" defaultRowHeight="13.5"/>
  <cols>
    <col min="2" max="2" width="17.25" customWidth="1"/>
    <col min="3" max="3" width="18.625" customWidth="1"/>
    <col min="4" max="4" width="16.25" customWidth="1"/>
  </cols>
  <sheetData>
    <row r="1" spans="1:5">
      <c r="A1" s="163" t="s">
        <v>474</v>
      </c>
      <c r="B1" s="133"/>
      <c r="C1" s="133"/>
      <c r="D1" s="133"/>
      <c r="E1" s="133"/>
    </row>
    <row r="2" spans="1:5">
      <c r="A2" s="1" t="s">
        <v>35</v>
      </c>
      <c r="B2" s="1" t="s">
        <v>475</v>
      </c>
      <c r="C2" s="1" t="s">
        <v>476</v>
      </c>
      <c r="D2" s="2" t="s">
        <v>477</v>
      </c>
      <c r="E2" s="2" t="s">
        <v>15</v>
      </c>
    </row>
    <row r="3" spans="1:5">
      <c r="A3" s="3">
        <v>1</v>
      </c>
      <c r="B3" s="4" t="s">
        <v>478</v>
      </c>
      <c r="C3" s="5">
        <v>26.55</v>
      </c>
      <c r="D3" s="5">
        <v>48.94</v>
      </c>
      <c r="E3" s="6">
        <f t="shared" ref="E3:E22" si="0">(C3-D3)/D3</f>
        <v>-0.45749897834082498</v>
      </c>
    </row>
    <row r="4" spans="1:5">
      <c r="A4" s="3">
        <v>2</v>
      </c>
      <c r="B4" s="4" t="s">
        <v>479</v>
      </c>
      <c r="C4" s="5">
        <v>17.89</v>
      </c>
      <c r="D4" s="5">
        <v>35.08</v>
      </c>
      <c r="E4" s="6">
        <f t="shared" si="0"/>
        <v>-0.49002280501710399</v>
      </c>
    </row>
    <row r="5" spans="1:5">
      <c r="A5" s="3">
        <v>3</v>
      </c>
      <c r="B5" s="4" t="s">
        <v>480</v>
      </c>
      <c r="C5" s="5">
        <v>14.39</v>
      </c>
      <c r="D5" s="5">
        <v>26.41</v>
      </c>
      <c r="E5" s="6">
        <f t="shared" si="0"/>
        <v>-0.45513063233623602</v>
      </c>
    </row>
    <row r="6" spans="1:5">
      <c r="A6" s="3">
        <v>4</v>
      </c>
      <c r="B6" s="4" t="s">
        <v>481</v>
      </c>
      <c r="C6" s="5">
        <v>14.17</v>
      </c>
      <c r="D6" s="5">
        <v>202.78</v>
      </c>
      <c r="E6" s="6">
        <f t="shared" si="0"/>
        <v>-0.93012131373902796</v>
      </c>
    </row>
    <row r="7" spans="1:5">
      <c r="A7" s="3">
        <v>5</v>
      </c>
      <c r="B7" s="4" t="s">
        <v>482</v>
      </c>
      <c r="C7" s="5">
        <v>13.86</v>
      </c>
      <c r="D7" s="5">
        <v>43.25</v>
      </c>
      <c r="E7" s="6">
        <f t="shared" si="0"/>
        <v>-0.67953757225433498</v>
      </c>
    </row>
    <row r="8" spans="1:5">
      <c r="A8" s="3">
        <v>6</v>
      </c>
      <c r="B8" s="4" t="s">
        <v>483</v>
      </c>
      <c r="C8" s="5">
        <v>12.78</v>
      </c>
      <c r="D8" s="5">
        <v>35.76</v>
      </c>
      <c r="E8" s="6">
        <f t="shared" si="0"/>
        <v>-0.64261744966442902</v>
      </c>
    </row>
    <row r="9" spans="1:5">
      <c r="A9" s="3">
        <v>7</v>
      </c>
      <c r="B9" s="4" t="s">
        <v>484</v>
      </c>
      <c r="C9" s="5">
        <v>10.24</v>
      </c>
      <c r="D9" s="5">
        <v>13.91</v>
      </c>
      <c r="E9" s="6">
        <f t="shared" si="0"/>
        <v>-0.26383896477354402</v>
      </c>
    </row>
    <row r="10" spans="1:5">
      <c r="A10" s="3">
        <v>8</v>
      </c>
      <c r="B10" s="4" t="s">
        <v>485</v>
      </c>
      <c r="C10" s="5">
        <v>9.66</v>
      </c>
      <c r="D10" s="5">
        <v>48.28</v>
      </c>
      <c r="E10" s="6">
        <f t="shared" si="0"/>
        <v>-0.79991714995857499</v>
      </c>
    </row>
    <row r="11" spans="1:5">
      <c r="A11" s="3">
        <v>9</v>
      </c>
      <c r="B11" s="4" t="s">
        <v>486</v>
      </c>
      <c r="C11" s="5">
        <v>7.36</v>
      </c>
      <c r="D11" s="5">
        <v>11.09</v>
      </c>
      <c r="E11" s="6">
        <f t="shared" si="0"/>
        <v>-0.336339044183949</v>
      </c>
    </row>
    <row r="12" spans="1:5">
      <c r="A12" s="3">
        <v>10</v>
      </c>
      <c r="B12" s="4" t="s">
        <v>487</v>
      </c>
      <c r="C12" s="5">
        <v>5.92</v>
      </c>
      <c r="D12" s="5">
        <v>6.31</v>
      </c>
      <c r="E12" s="6">
        <f t="shared" si="0"/>
        <v>-6.1806656101426299E-2</v>
      </c>
    </row>
    <row r="13" spans="1:5">
      <c r="A13" s="3">
        <v>11</v>
      </c>
      <c r="B13" s="4" t="s">
        <v>488</v>
      </c>
      <c r="C13" s="5">
        <v>4.8</v>
      </c>
      <c r="D13" s="5">
        <v>12.1</v>
      </c>
      <c r="E13" s="6">
        <f t="shared" si="0"/>
        <v>-0.60330578512396704</v>
      </c>
    </row>
    <row r="14" spans="1:5">
      <c r="A14" s="3">
        <v>12</v>
      </c>
      <c r="B14" s="4" t="s">
        <v>489</v>
      </c>
      <c r="C14" s="5">
        <v>4.46</v>
      </c>
      <c r="D14" s="5">
        <v>1.67</v>
      </c>
      <c r="E14" s="6">
        <f t="shared" si="0"/>
        <v>1.6706586826347301</v>
      </c>
    </row>
    <row r="15" spans="1:5">
      <c r="A15" s="3">
        <v>13</v>
      </c>
      <c r="B15" s="4" t="s">
        <v>490</v>
      </c>
      <c r="C15" s="5">
        <v>4.26</v>
      </c>
      <c r="D15" s="5">
        <v>8.36</v>
      </c>
      <c r="E15" s="6">
        <f t="shared" si="0"/>
        <v>-0.49043062200956899</v>
      </c>
    </row>
    <row r="16" spans="1:5">
      <c r="A16" s="3">
        <v>14</v>
      </c>
      <c r="B16" s="4" t="s">
        <v>491</v>
      </c>
      <c r="C16" s="5">
        <v>4.24</v>
      </c>
      <c r="D16" s="5">
        <v>2.72</v>
      </c>
      <c r="E16" s="6">
        <f t="shared" si="0"/>
        <v>0.55882352941176505</v>
      </c>
    </row>
    <row r="17" spans="1:5">
      <c r="A17" s="3">
        <v>15</v>
      </c>
      <c r="B17" s="4" t="s">
        <v>492</v>
      </c>
      <c r="C17" s="5">
        <v>4.1100000000000003</v>
      </c>
      <c r="D17" s="5">
        <v>14.02</v>
      </c>
      <c r="E17" s="6">
        <f t="shared" si="0"/>
        <v>-0.70684736091298195</v>
      </c>
    </row>
    <row r="18" spans="1:5">
      <c r="A18" s="3">
        <v>16</v>
      </c>
      <c r="B18" s="4" t="s">
        <v>493</v>
      </c>
      <c r="C18" s="5">
        <v>4.04</v>
      </c>
      <c r="D18" s="5">
        <v>16.64</v>
      </c>
      <c r="E18" s="6">
        <f t="shared" si="0"/>
        <v>-0.75721153846153899</v>
      </c>
    </row>
    <row r="19" spans="1:5">
      <c r="A19" s="3">
        <v>17</v>
      </c>
      <c r="B19" s="4" t="s">
        <v>494</v>
      </c>
      <c r="C19" s="5">
        <v>3.73</v>
      </c>
      <c r="D19" s="5">
        <v>9.51</v>
      </c>
      <c r="E19" s="6">
        <f t="shared" si="0"/>
        <v>-0.60778128286014699</v>
      </c>
    </row>
    <row r="20" spans="1:5">
      <c r="A20" s="3">
        <v>18</v>
      </c>
      <c r="B20" s="4" t="s">
        <v>495</v>
      </c>
      <c r="C20" s="5">
        <v>3.63</v>
      </c>
      <c r="D20" s="5">
        <v>6.26</v>
      </c>
      <c r="E20" s="6">
        <f t="shared" si="0"/>
        <v>-0.42012779552715701</v>
      </c>
    </row>
    <row r="21" spans="1:5">
      <c r="A21" s="3">
        <v>19</v>
      </c>
      <c r="B21" s="4" t="s">
        <v>496</v>
      </c>
      <c r="C21" s="5">
        <v>2.67</v>
      </c>
      <c r="D21" s="5">
        <v>1.95</v>
      </c>
      <c r="E21" s="6">
        <f t="shared" si="0"/>
        <v>0.36923076923076897</v>
      </c>
    </row>
    <row r="22" spans="1:5">
      <c r="A22" s="7">
        <v>20</v>
      </c>
      <c r="B22" s="5" t="s">
        <v>497</v>
      </c>
      <c r="C22" s="5">
        <v>2.15</v>
      </c>
      <c r="D22" s="5">
        <v>4.93</v>
      </c>
      <c r="E22" s="6">
        <f t="shared" si="0"/>
        <v>-0.56389452332657197</v>
      </c>
    </row>
    <row r="23" spans="1:5">
      <c r="A23" s="164" t="s">
        <v>498</v>
      </c>
      <c r="B23" s="164"/>
      <c r="C23" s="164"/>
      <c r="D23" s="164"/>
      <c r="E23" s="164"/>
    </row>
    <row r="24" spans="1:5">
      <c r="A24" s="164"/>
      <c r="B24" s="164"/>
      <c r="C24" s="164"/>
      <c r="D24" s="164"/>
      <c r="E24" s="164"/>
    </row>
    <row r="25" spans="1:5">
      <c r="A25" s="164"/>
      <c r="B25" s="164"/>
      <c r="C25" s="164"/>
      <c r="D25" s="164"/>
      <c r="E25" s="164"/>
    </row>
    <row r="26" spans="1:5">
      <c r="A26" s="164"/>
      <c r="B26" s="164"/>
      <c r="C26" s="164"/>
      <c r="D26" s="164"/>
      <c r="E26" s="164"/>
    </row>
    <row r="27" spans="1:5">
      <c r="A27" s="164"/>
      <c r="B27" s="164"/>
      <c r="C27" s="164"/>
      <c r="D27" s="164"/>
      <c r="E27" s="164"/>
    </row>
    <row r="28" spans="1:5">
      <c r="A28" s="164"/>
      <c r="B28" s="164"/>
      <c r="C28" s="164"/>
      <c r="D28" s="164"/>
      <c r="E28" s="164"/>
    </row>
    <row r="29" spans="1:5">
      <c r="A29" s="164"/>
      <c r="B29" s="164"/>
      <c r="C29" s="164"/>
      <c r="D29" s="164"/>
      <c r="E29" s="164"/>
    </row>
  </sheetData>
  <mergeCells count="2">
    <mergeCell ref="A1:E1"/>
    <mergeCell ref="A23:E29"/>
  </mergeCells>
  <phoneticPr fontId="33"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A7" workbookViewId="0">
      <selection activeCell="G8" sqref="G8"/>
    </sheetView>
  </sheetViews>
  <sheetFormatPr defaultColWidth="9" defaultRowHeight="13.5"/>
  <cols>
    <col min="1" max="1" width="7.125" customWidth="1"/>
    <col min="2" max="2" width="49.875" customWidth="1"/>
    <col min="3" max="3" width="13.875" customWidth="1"/>
    <col min="4" max="4" width="13"/>
    <col min="5" max="5" width="20.625" customWidth="1"/>
  </cols>
  <sheetData>
    <row r="1" spans="1:6" ht="40.5" customHeight="1">
      <c r="A1" s="135" t="s">
        <v>11</v>
      </c>
      <c r="B1" s="135"/>
      <c r="C1" s="135"/>
      <c r="D1" s="135"/>
      <c r="E1" s="135"/>
    </row>
    <row r="2" spans="1:6" ht="29.25" customHeight="1">
      <c r="A2" s="111"/>
      <c r="B2" s="111" t="s">
        <v>12</v>
      </c>
      <c r="C2" s="111" t="s">
        <v>13</v>
      </c>
      <c r="D2" s="112" t="s">
        <v>14</v>
      </c>
      <c r="E2" s="113" t="s">
        <v>15</v>
      </c>
    </row>
    <row r="3" spans="1:6" ht="29.25" customHeight="1">
      <c r="A3" s="136" t="s">
        <v>16</v>
      </c>
      <c r="B3" s="114" t="s">
        <v>17</v>
      </c>
      <c r="C3" s="111">
        <v>21</v>
      </c>
      <c r="D3" s="111">
        <v>21</v>
      </c>
      <c r="E3" s="115">
        <f>(C3-D3)/D3</f>
        <v>0</v>
      </c>
    </row>
    <row r="4" spans="1:6" ht="29.25" customHeight="1">
      <c r="A4" s="137"/>
      <c r="B4" s="114" t="s">
        <v>18</v>
      </c>
      <c r="C4" s="111">
        <v>20</v>
      </c>
      <c r="D4" s="111">
        <v>20</v>
      </c>
      <c r="E4" s="115">
        <f t="shared" ref="E4:E15" si="0">(C4-D4)/D4</f>
        <v>0</v>
      </c>
    </row>
    <row r="5" spans="1:6" ht="25.5" customHeight="1">
      <c r="A5" s="138"/>
      <c r="B5" s="116" t="s">
        <v>19</v>
      </c>
      <c r="C5" s="112">
        <v>45</v>
      </c>
      <c r="D5" s="112">
        <v>45</v>
      </c>
      <c r="E5" s="115">
        <f t="shared" si="0"/>
        <v>0</v>
      </c>
    </row>
    <row r="6" spans="1:6" ht="30.75" customHeight="1">
      <c r="A6" s="139" t="s">
        <v>20</v>
      </c>
      <c r="B6" s="117" t="s">
        <v>21</v>
      </c>
      <c r="C6" s="112">
        <v>2019</v>
      </c>
      <c r="D6" s="112">
        <v>3733</v>
      </c>
      <c r="E6" s="115">
        <f t="shared" si="0"/>
        <v>-0.45914813822662698</v>
      </c>
    </row>
    <row r="7" spans="1:6" ht="30.75" customHeight="1">
      <c r="A7" s="140"/>
      <c r="B7" s="117" t="s">
        <v>22</v>
      </c>
      <c r="C7" s="112">
        <v>962</v>
      </c>
      <c r="D7" s="112">
        <v>1781</v>
      </c>
      <c r="E7" s="115">
        <f t="shared" si="0"/>
        <v>-0.45985401459854014</v>
      </c>
    </row>
    <row r="8" spans="1:6" ht="34.5" customHeight="1">
      <c r="A8" s="140"/>
      <c r="B8" s="118" t="s">
        <v>23</v>
      </c>
      <c r="C8" s="112">
        <v>77</v>
      </c>
      <c r="D8" s="112">
        <v>96</v>
      </c>
      <c r="E8" s="115">
        <f t="shared" si="0"/>
        <v>-0.19791666666666699</v>
      </c>
    </row>
    <row r="9" spans="1:6" ht="25.5" customHeight="1">
      <c r="A9" s="140"/>
      <c r="B9" s="118" t="s">
        <v>24</v>
      </c>
      <c r="C9" s="112">
        <v>0</v>
      </c>
      <c r="D9" s="112">
        <v>4</v>
      </c>
      <c r="E9" s="115">
        <f t="shared" si="0"/>
        <v>-1</v>
      </c>
    </row>
    <row r="10" spans="1:6" ht="25.5" customHeight="1">
      <c r="A10" s="140"/>
      <c r="B10" s="118" t="s">
        <v>25</v>
      </c>
      <c r="C10" s="112">
        <v>885</v>
      </c>
      <c r="D10" s="112">
        <v>1681</v>
      </c>
      <c r="E10" s="115">
        <f t="shared" si="0"/>
        <v>-0.47352766210588898</v>
      </c>
    </row>
    <row r="11" spans="1:6" ht="25.5" customHeight="1">
      <c r="A11" s="139" t="s">
        <v>26</v>
      </c>
      <c r="B11" s="117" t="s">
        <v>27</v>
      </c>
      <c r="C11" s="112">
        <v>2442.9699999999998</v>
      </c>
      <c r="D11" s="112">
        <v>5203.0600000000004</v>
      </c>
      <c r="E11" s="115">
        <f t="shared" si="0"/>
        <v>-0.530474374694891</v>
      </c>
    </row>
    <row r="12" spans="1:6" ht="25.5" customHeight="1">
      <c r="A12" s="140"/>
      <c r="B12" s="119" t="s">
        <v>28</v>
      </c>
      <c r="C12" s="112">
        <v>672.4</v>
      </c>
      <c r="D12" s="112">
        <v>1581.56</v>
      </c>
      <c r="E12" s="115">
        <f t="shared" si="0"/>
        <v>-0.57485014795518397</v>
      </c>
    </row>
    <row r="13" spans="1:6" ht="25.5" customHeight="1">
      <c r="A13" s="140"/>
      <c r="B13" s="120" t="s">
        <v>29</v>
      </c>
      <c r="C13" s="112">
        <v>356.58</v>
      </c>
      <c r="D13" s="112">
        <v>655.48</v>
      </c>
      <c r="E13" s="115">
        <f t="shared" si="0"/>
        <v>-0.45600170867150802</v>
      </c>
      <c r="F13" s="121"/>
    </row>
    <row r="14" spans="1:6" ht="36" customHeight="1">
      <c r="A14" s="140"/>
      <c r="B14" s="120" t="s">
        <v>30</v>
      </c>
      <c r="C14" s="112">
        <v>187.28</v>
      </c>
      <c r="D14" s="112">
        <v>835.74</v>
      </c>
      <c r="E14" s="115">
        <f t="shared" si="0"/>
        <v>-0.775911168545241</v>
      </c>
    </row>
    <row r="15" spans="1:6" ht="36" customHeight="1">
      <c r="A15" s="141"/>
      <c r="B15" s="120" t="s">
        <v>31</v>
      </c>
      <c r="C15" s="112">
        <v>44.74</v>
      </c>
      <c r="D15" s="112">
        <v>93.63</v>
      </c>
      <c r="E15" s="115">
        <f t="shared" si="0"/>
        <v>-0.52216170030972997</v>
      </c>
    </row>
    <row r="16" spans="1:6" ht="35.25" customHeight="1">
      <c r="A16" s="122"/>
      <c r="B16" s="117" t="s">
        <v>32</v>
      </c>
      <c r="C16" s="123"/>
      <c r="D16" s="124"/>
      <c r="E16" s="3"/>
    </row>
    <row r="18" spans="1:3">
      <c r="A18" s="125" t="s">
        <v>33</v>
      </c>
      <c r="B18" s="125"/>
      <c r="C18" s="125"/>
    </row>
  </sheetData>
  <mergeCells count="4">
    <mergeCell ref="A1:E1"/>
    <mergeCell ref="A3:A5"/>
    <mergeCell ref="A6:A10"/>
    <mergeCell ref="A11:A15"/>
  </mergeCells>
  <phoneticPr fontId="3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1"/>
  <sheetViews>
    <sheetView tabSelected="1" topLeftCell="A25" workbookViewId="0">
      <selection activeCell="A26" sqref="A26:F47"/>
    </sheetView>
  </sheetViews>
  <sheetFormatPr defaultColWidth="9" defaultRowHeight="13.5"/>
  <cols>
    <col min="1" max="1" width="10" customWidth="1"/>
    <col min="2" max="2" width="15.5" customWidth="1"/>
    <col min="3" max="3" width="34.25" customWidth="1"/>
    <col min="4" max="4" width="21.875" customWidth="1"/>
    <col min="5" max="5" width="10.625" customWidth="1"/>
    <col min="6" max="6" width="17.5" customWidth="1"/>
  </cols>
  <sheetData>
    <row r="2" spans="1:6" ht="20.25">
      <c r="A2" s="142" t="s">
        <v>34</v>
      </c>
      <c r="B2" s="142"/>
      <c r="C2" s="142"/>
      <c r="D2" s="142"/>
      <c r="E2" s="142"/>
      <c r="F2" s="142"/>
    </row>
    <row r="3" spans="1:6" ht="14.25">
      <c r="A3" s="41" t="s">
        <v>35</v>
      </c>
      <c r="B3" s="41" t="s">
        <v>36</v>
      </c>
      <c r="C3" s="41" t="s">
        <v>37</v>
      </c>
      <c r="D3" s="41" t="s">
        <v>38</v>
      </c>
      <c r="E3" s="41" t="s">
        <v>39</v>
      </c>
      <c r="F3" s="41" t="s">
        <v>40</v>
      </c>
    </row>
    <row r="4" spans="1:6">
      <c r="A4" s="90">
        <v>1</v>
      </c>
      <c r="B4" s="91" t="s">
        <v>41</v>
      </c>
      <c r="C4" s="91" t="s">
        <v>42</v>
      </c>
      <c r="D4" s="92" t="s">
        <v>43</v>
      </c>
      <c r="E4" s="93" t="s">
        <v>44</v>
      </c>
      <c r="F4" s="94" t="s">
        <v>45</v>
      </c>
    </row>
    <row r="5" spans="1:6">
      <c r="A5" s="90">
        <v>2</v>
      </c>
      <c r="B5" s="95" t="s">
        <v>46</v>
      </c>
      <c r="C5" s="95" t="s">
        <v>42</v>
      </c>
      <c r="D5" s="96" t="s">
        <v>47</v>
      </c>
      <c r="E5" s="97" t="s">
        <v>44</v>
      </c>
      <c r="F5" s="98" t="s">
        <v>45</v>
      </c>
    </row>
    <row r="6" spans="1:6">
      <c r="A6" s="90">
        <v>3</v>
      </c>
      <c r="B6" s="95" t="s">
        <v>48</v>
      </c>
      <c r="C6" s="95" t="s">
        <v>49</v>
      </c>
      <c r="D6" s="99" t="s">
        <v>50</v>
      </c>
      <c r="E6" s="97" t="s">
        <v>51</v>
      </c>
      <c r="F6" s="98" t="s">
        <v>45</v>
      </c>
    </row>
    <row r="7" spans="1:6">
      <c r="A7" s="90">
        <v>4</v>
      </c>
      <c r="B7" s="95" t="s">
        <v>52</v>
      </c>
      <c r="C7" s="95" t="s">
        <v>53</v>
      </c>
      <c r="D7" s="99" t="s">
        <v>54</v>
      </c>
      <c r="E7" s="97" t="s">
        <v>55</v>
      </c>
      <c r="F7" s="98" t="s">
        <v>45</v>
      </c>
    </row>
    <row r="8" spans="1:6">
      <c r="A8" s="90">
        <v>5</v>
      </c>
      <c r="B8" s="95" t="s">
        <v>56</v>
      </c>
      <c r="C8" s="95" t="s">
        <v>57</v>
      </c>
      <c r="D8" s="99" t="s">
        <v>58</v>
      </c>
      <c r="E8" s="97" t="s">
        <v>59</v>
      </c>
      <c r="F8" s="98" t="s">
        <v>45</v>
      </c>
    </row>
    <row r="9" spans="1:6">
      <c r="A9" s="90">
        <v>6</v>
      </c>
      <c r="B9" s="95" t="s">
        <v>60</v>
      </c>
      <c r="C9" s="100" t="s">
        <v>61</v>
      </c>
      <c r="D9" s="99" t="s">
        <v>62</v>
      </c>
      <c r="E9" s="97" t="s">
        <v>51</v>
      </c>
      <c r="F9" s="101" t="s">
        <v>45</v>
      </c>
    </row>
    <row r="10" spans="1:6">
      <c r="A10" s="90">
        <v>7</v>
      </c>
      <c r="B10" s="100" t="s">
        <v>63</v>
      </c>
      <c r="C10" s="100" t="s">
        <v>64</v>
      </c>
      <c r="D10" s="99" t="s">
        <v>65</v>
      </c>
      <c r="E10" s="97" t="s">
        <v>59</v>
      </c>
      <c r="F10" s="101" t="s">
        <v>66</v>
      </c>
    </row>
    <row r="11" spans="1:6">
      <c r="A11" s="90">
        <v>8</v>
      </c>
      <c r="B11" s="100" t="s">
        <v>67</v>
      </c>
      <c r="C11" s="100" t="s">
        <v>68</v>
      </c>
      <c r="D11" s="99" t="s">
        <v>69</v>
      </c>
      <c r="E11" s="97" t="s">
        <v>59</v>
      </c>
      <c r="F11" s="101" t="s">
        <v>66</v>
      </c>
    </row>
    <row r="12" spans="1:6">
      <c r="A12" s="90">
        <v>9</v>
      </c>
      <c r="B12" s="100" t="s">
        <v>70</v>
      </c>
      <c r="C12" s="100" t="s">
        <v>71</v>
      </c>
      <c r="D12" s="99" t="s">
        <v>72</v>
      </c>
      <c r="E12" s="97" t="s">
        <v>51</v>
      </c>
      <c r="F12" s="101" t="s">
        <v>66</v>
      </c>
    </row>
    <row r="13" spans="1:6">
      <c r="A13" s="90">
        <v>10</v>
      </c>
      <c r="B13" s="100" t="s">
        <v>73</v>
      </c>
      <c r="C13" s="100" t="s">
        <v>74</v>
      </c>
      <c r="D13" s="99" t="s">
        <v>75</v>
      </c>
      <c r="E13" s="97" t="s">
        <v>59</v>
      </c>
      <c r="F13" s="101" t="s">
        <v>66</v>
      </c>
    </row>
    <row r="14" spans="1:6">
      <c r="A14" s="90">
        <v>11</v>
      </c>
      <c r="B14" s="95" t="s">
        <v>76</v>
      </c>
      <c r="C14" s="95" t="s">
        <v>77</v>
      </c>
      <c r="D14" s="99" t="s">
        <v>78</v>
      </c>
      <c r="E14" s="97" t="s">
        <v>59</v>
      </c>
      <c r="F14" s="98" t="s">
        <v>66</v>
      </c>
    </row>
    <row r="15" spans="1:6">
      <c r="A15" s="90">
        <v>12</v>
      </c>
      <c r="B15" s="95" t="s">
        <v>79</v>
      </c>
      <c r="C15" s="95" t="s">
        <v>80</v>
      </c>
      <c r="D15" s="99" t="s">
        <v>81</v>
      </c>
      <c r="E15" s="97" t="s">
        <v>82</v>
      </c>
      <c r="F15" s="98" t="s">
        <v>66</v>
      </c>
    </row>
    <row r="16" spans="1:6">
      <c r="A16" s="90">
        <v>13</v>
      </c>
      <c r="B16" s="95" t="s">
        <v>83</v>
      </c>
      <c r="C16" s="95" t="s">
        <v>84</v>
      </c>
      <c r="D16" s="99" t="s">
        <v>85</v>
      </c>
      <c r="E16" s="97" t="s">
        <v>51</v>
      </c>
      <c r="F16" s="98" t="s">
        <v>66</v>
      </c>
    </row>
    <row r="17" spans="1:6">
      <c r="A17" s="90">
        <v>14</v>
      </c>
      <c r="B17" s="100" t="s">
        <v>86</v>
      </c>
      <c r="C17" s="95" t="s">
        <v>87</v>
      </c>
      <c r="D17" s="99" t="s">
        <v>88</v>
      </c>
      <c r="E17" s="100" t="s">
        <v>51</v>
      </c>
      <c r="F17" s="101" t="s">
        <v>66</v>
      </c>
    </row>
    <row r="18" spans="1:6">
      <c r="A18" s="75">
        <v>15</v>
      </c>
      <c r="B18" s="95" t="s">
        <v>89</v>
      </c>
      <c r="C18" s="95" t="s">
        <v>90</v>
      </c>
      <c r="D18" s="99" t="s">
        <v>91</v>
      </c>
      <c r="E18" s="97" t="s">
        <v>51</v>
      </c>
      <c r="F18" s="98" t="s">
        <v>66</v>
      </c>
    </row>
    <row r="19" spans="1:6">
      <c r="A19" s="75">
        <v>16</v>
      </c>
      <c r="B19" s="95" t="s">
        <v>92</v>
      </c>
      <c r="C19" s="95" t="s">
        <v>93</v>
      </c>
      <c r="D19" s="99" t="s">
        <v>94</v>
      </c>
      <c r="E19" s="97" t="s">
        <v>59</v>
      </c>
      <c r="F19" s="98" t="s">
        <v>66</v>
      </c>
    </row>
    <row r="20" spans="1:6">
      <c r="A20" s="75">
        <v>17</v>
      </c>
      <c r="B20" s="100" t="s">
        <v>95</v>
      </c>
      <c r="C20" s="100" t="s">
        <v>96</v>
      </c>
      <c r="D20" s="99" t="s">
        <v>97</v>
      </c>
      <c r="E20" s="100" t="s">
        <v>51</v>
      </c>
      <c r="F20" s="101" t="s">
        <v>66</v>
      </c>
    </row>
    <row r="21" spans="1:6">
      <c r="A21" s="75">
        <v>18</v>
      </c>
      <c r="B21" s="99" t="s">
        <v>98</v>
      </c>
      <c r="C21" s="100" t="s">
        <v>99</v>
      </c>
      <c r="D21" s="99" t="s">
        <v>100</v>
      </c>
      <c r="E21" s="100" t="s">
        <v>44</v>
      </c>
      <c r="F21" s="101" t="s">
        <v>66</v>
      </c>
    </row>
    <row r="22" spans="1:6">
      <c r="A22" s="75">
        <v>19</v>
      </c>
      <c r="B22" s="100" t="s">
        <v>101</v>
      </c>
      <c r="C22" s="100" t="s">
        <v>102</v>
      </c>
      <c r="D22" s="99" t="s">
        <v>103</v>
      </c>
      <c r="E22" s="100" t="s">
        <v>104</v>
      </c>
      <c r="F22" s="101" t="s">
        <v>66</v>
      </c>
    </row>
    <row r="23" spans="1:6">
      <c r="A23" s="75">
        <v>20</v>
      </c>
      <c r="B23" s="100" t="s">
        <v>105</v>
      </c>
      <c r="C23" s="100" t="s">
        <v>106</v>
      </c>
      <c r="D23" s="99" t="s">
        <v>107</v>
      </c>
      <c r="E23" s="100" t="s">
        <v>44</v>
      </c>
      <c r="F23" s="101" t="s">
        <v>66</v>
      </c>
    </row>
    <row r="24" spans="1:6">
      <c r="A24" s="102">
        <v>21</v>
      </c>
      <c r="B24" s="103" t="s">
        <v>108</v>
      </c>
      <c r="C24" s="103" t="s">
        <v>109</v>
      </c>
      <c r="D24" s="104" t="s">
        <v>110</v>
      </c>
      <c r="E24" s="103" t="s">
        <v>51</v>
      </c>
      <c r="F24" s="105" t="s">
        <v>66</v>
      </c>
    </row>
    <row r="25" spans="1:6" ht="28.5" customHeight="1">
      <c r="A25" s="143" t="s">
        <v>111</v>
      </c>
      <c r="B25" s="144"/>
      <c r="C25" s="144"/>
      <c r="D25" s="144"/>
      <c r="E25" s="144"/>
      <c r="F25" s="144"/>
    </row>
    <row r="26" spans="1:6" ht="20.25">
      <c r="A26" s="145" t="s">
        <v>112</v>
      </c>
      <c r="B26" s="145"/>
      <c r="C26" s="145"/>
      <c r="D26" s="145"/>
      <c r="E26" s="145"/>
      <c r="F26" s="145"/>
    </row>
    <row r="27" spans="1:6" ht="14.25">
      <c r="A27" s="106" t="s">
        <v>35</v>
      </c>
      <c r="B27" s="106" t="s">
        <v>36</v>
      </c>
      <c r="C27" s="106" t="s">
        <v>37</v>
      </c>
      <c r="D27" s="106" t="s">
        <v>113</v>
      </c>
      <c r="E27" s="106" t="s">
        <v>39</v>
      </c>
      <c r="F27" s="106" t="s">
        <v>114</v>
      </c>
    </row>
    <row r="28" spans="1:6" ht="14.25">
      <c r="A28" s="106">
        <v>1</v>
      </c>
      <c r="B28" s="106" t="s">
        <v>115</v>
      </c>
      <c r="C28" s="106" t="s">
        <v>116</v>
      </c>
      <c r="D28" s="106" t="s">
        <v>117</v>
      </c>
      <c r="E28" s="106" t="s">
        <v>118</v>
      </c>
      <c r="F28" s="106" t="s">
        <v>119</v>
      </c>
    </row>
    <row r="29" spans="1:6" ht="14.25">
      <c r="A29" s="106">
        <v>2</v>
      </c>
      <c r="B29" s="106" t="s">
        <v>120</v>
      </c>
      <c r="C29" s="106" t="s">
        <v>121</v>
      </c>
      <c r="D29" s="106" t="s">
        <v>122</v>
      </c>
      <c r="E29" s="106" t="s">
        <v>123</v>
      </c>
      <c r="F29" s="106" t="s">
        <v>119</v>
      </c>
    </row>
    <row r="30" spans="1:6" ht="14.25">
      <c r="A30" s="106">
        <v>3</v>
      </c>
      <c r="B30" s="106" t="s">
        <v>124</v>
      </c>
      <c r="C30" s="106" t="s">
        <v>125</v>
      </c>
      <c r="D30" s="106" t="s">
        <v>126</v>
      </c>
      <c r="E30" s="106" t="s">
        <v>127</v>
      </c>
      <c r="F30" s="106" t="s">
        <v>119</v>
      </c>
    </row>
    <row r="31" spans="1:6" ht="14.25">
      <c r="A31" s="106">
        <v>4</v>
      </c>
      <c r="B31" s="106" t="s">
        <v>128</v>
      </c>
      <c r="C31" s="106" t="s">
        <v>129</v>
      </c>
      <c r="D31" s="106" t="s">
        <v>130</v>
      </c>
      <c r="E31" s="106" t="s">
        <v>131</v>
      </c>
      <c r="F31" s="106" t="s">
        <v>66</v>
      </c>
    </row>
    <row r="32" spans="1:6" ht="14.25">
      <c r="A32" s="106">
        <v>5</v>
      </c>
      <c r="B32" s="106" t="s">
        <v>132</v>
      </c>
      <c r="C32" s="106" t="s">
        <v>132</v>
      </c>
      <c r="D32" s="106" t="s">
        <v>133</v>
      </c>
      <c r="E32" s="106" t="s">
        <v>134</v>
      </c>
      <c r="F32" s="106" t="s">
        <v>119</v>
      </c>
    </row>
    <row r="33" spans="1:6" ht="14.25">
      <c r="A33" s="106">
        <v>6</v>
      </c>
      <c r="B33" s="106" t="s">
        <v>135</v>
      </c>
      <c r="C33" s="106" t="s">
        <v>136</v>
      </c>
      <c r="D33" s="106" t="s">
        <v>137</v>
      </c>
      <c r="E33" s="106" t="s">
        <v>118</v>
      </c>
      <c r="F33" s="106" t="s">
        <v>66</v>
      </c>
    </row>
    <row r="34" spans="1:6" ht="14.25">
      <c r="A34" s="106">
        <v>7</v>
      </c>
      <c r="B34" s="106" t="s">
        <v>138</v>
      </c>
      <c r="C34" s="106" t="s">
        <v>139</v>
      </c>
      <c r="D34" s="106" t="s">
        <v>140</v>
      </c>
      <c r="E34" s="106" t="s">
        <v>134</v>
      </c>
      <c r="F34" s="106" t="s">
        <v>45</v>
      </c>
    </row>
    <row r="35" spans="1:6" ht="14.25">
      <c r="A35" s="106">
        <v>8</v>
      </c>
      <c r="B35" s="106" t="s">
        <v>141</v>
      </c>
      <c r="C35" s="106" t="s">
        <v>142</v>
      </c>
      <c r="D35" s="106" t="s">
        <v>143</v>
      </c>
      <c r="E35" s="106" t="s">
        <v>144</v>
      </c>
      <c r="F35" s="106" t="s">
        <v>66</v>
      </c>
    </row>
    <row r="36" spans="1:6" ht="14.25">
      <c r="A36" s="106">
        <v>9</v>
      </c>
      <c r="B36" s="106" t="s">
        <v>145</v>
      </c>
      <c r="C36" s="106" t="s">
        <v>146</v>
      </c>
      <c r="D36" s="106" t="s">
        <v>147</v>
      </c>
      <c r="E36" s="106" t="s">
        <v>148</v>
      </c>
      <c r="F36" s="106" t="s">
        <v>66</v>
      </c>
    </row>
    <row r="37" spans="1:6" ht="14.25">
      <c r="A37" s="106">
        <v>10</v>
      </c>
      <c r="B37" s="106" t="s">
        <v>149</v>
      </c>
      <c r="C37" s="106" t="s">
        <v>150</v>
      </c>
      <c r="D37" s="106" t="s">
        <v>151</v>
      </c>
      <c r="E37" s="106" t="s">
        <v>152</v>
      </c>
      <c r="F37" s="106" t="s">
        <v>119</v>
      </c>
    </row>
    <row r="38" spans="1:6" ht="14.25">
      <c r="A38" s="106">
        <v>11</v>
      </c>
      <c r="B38" s="106" t="s">
        <v>153</v>
      </c>
      <c r="C38" s="106" t="s">
        <v>154</v>
      </c>
      <c r="D38" s="106" t="s">
        <v>155</v>
      </c>
      <c r="E38" s="106" t="s">
        <v>156</v>
      </c>
      <c r="F38" s="106" t="s">
        <v>66</v>
      </c>
    </row>
    <row r="39" spans="1:6" ht="14.25">
      <c r="A39" s="106">
        <v>12</v>
      </c>
      <c r="B39" s="106" t="s">
        <v>157</v>
      </c>
      <c r="C39" s="106" t="s">
        <v>158</v>
      </c>
      <c r="D39" s="106" t="s">
        <v>75</v>
      </c>
      <c r="E39" s="106" t="s">
        <v>156</v>
      </c>
      <c r="F39" s="106" t="s">
        <v>119</v>
      </c>
    </row>
    <row r="40" spans="1:6" ht="14.25">
      <c r="A40" s="106">
        <v>13</v>
      </c>
      <c r="B40" s="106" t="s">
        <v>159</v>
      </c>
      <c r="C40" s="106" t="s">
        <v>160</v>
      </c>
      <c r="D40" s="106" t="s">
        <v>161</v>
      </c>
      <c r="E40" s="106" t="s">
        <v>162</v>
      </c>
      <c r="F40" s="106" t="s">
        <v>66</v>
      </c>
    </row>
    <row r="41" spans="1:6" ht="14.25">
      <c r="A41" s="106">
        <v>14</v>
      </c>
      <c r="B41" s="106" t="s">
        <v>163</v>
      </c>
      <c r="C41" s="106" t="s">
        <v>164</v>
      </c>
      <c r="D41" s="106" t="s">
        <v>165</v>
      </c>
      <c r="E41" s="106" t="s">
        <v>166</v>
      </c>
      <c r="F41" s="106" t="s">
        <v>66</v>
      </c>
    </row>
    <row r="42" spans="1:6" ht="14.25">
      <c r="A42" s="106">
        <v>15</v>
      </c>
      <c r="B42" s="106" t="s">
        <v>167</v>
      </c>
      <c r="C42" s="106" t="s">
        <v>168</v>
      </c>
      <c r="D42" s="106" t="s">
        <v>169</v>
      </c>
      <c r="E42" s="106" t="s">
        <v>170</v>
      </c>
      <c r="F42" s="106" t="s">
        <v>66</v>
      </c>
    </row>
    <row r="43" spans="1:6" ht="14.25">
      <c r="A43" s="106">
        <v>16</v>
      </c>
      <c r="B43" s="106" t="s">
        <v>171</v>
      </c>
      <c r="C43" s="106" t="s">
        <v>172</v>
      </c>
      <c r="D43" s="106" t="s">
        <v>173</v>
      </c>
      <c r="E43" s="106" t="s">
        <v>174</v>
      </c>
      <c r="F43" s="106" t="s">
        <v>66</v>
      </c>
    </row>
    <row r="44" spans="1:6" ht="14.25">
      <c r="A44" s="106">
        <v>17</v>
      </c>
      <c r="B44" s="106" t="s">
        <v>175</v>
      </c>
      <c r="C44" s="106" t="s">
        <v>176</v>
      </c>
      <c r="D44" s="106" t="s">
        <v>177</v>
      </c>
      <c r="E44" s="106" t="s">
        <v>178</v>
      </c>
      <c r="F44" s="106" t="s">
        <v>179</v>
      </c>
    </row>
    <row r="45" spans="1:6" ht="14.25">
      <c r="A45" s="106">
        <v>18</v>
      </c>
      <c r="B45" s="106" t="s">
        <v>180</v>
      </c>
      <c r="C45" s="106" t="s">
        <v>181</v>
      </c>
      <c r="D45" s="106" t="s">
        <v>182</v>
      </c>
      <c r="E45" s="106" t="s">
        <v>183</v>
      </c>
      <c r="F45" s="106" t="s">
        <v>179</v>
      </c>
    </row>
    <row r="46" spans="1:6" ht="14.25">
      <c r="A46" s="106">
        <v>19</v>
      </c>
      <c r="B46" s="106" t="s">
        <v>184</v>
      </c>
      <c r="C46" s="106" t="s">
        <v>185</v>
      </c>
      <c r="D46" s="106" t="s">
        <v>186</v>
      </c>
      <c r="E46" s="106" t="s">
        <v>134</v>
      </c>
      <c r="F46" s="106" t="s">
        <v>187</v>
      </c>
    </row>
    <row r="47" spans="1:6" ht="14.25">
      <c r="A47" s="106">
        <v>20</v>
      </c>
      <c r="B47" s="106" t="s">
        <v>188</v>
      </c>
      <c r="C47" s="106" t="s">
        <v>189</v>
      </c>
      <c r="D47" s="106" t="s">
        <v>190</v>
      </c>
      <c r="E47" s="106" t="s">
        <v>191</v>
      </c>
      <c r="F47" s="106" t="s">
        <v>192</v>
      </c>
    </row>
    <row r="48" spans="1:6">
      <c r="A48" s="107"/>
      <c r="B48" s="108"/>
      <c r="C48" s="109"/>
      <c r="D48" s="109"/>
      <c r="E48" s="110"/>
      <c r="F48" s="87"/>
    </row>
    <row r="49" spans="1:6">
      <c r="A49" s="107"/>
      <c r="B49" s="110"/>
      <c r="C49" s="108"/>
      <c r="D49" s="109"/>
      <c r="E49" s="110"/>
      <c r="F49" s="87"/>
    </row>
    <row r="51" spans="1:6" ht="27.75" customHeight="1">
      <c r="A51" s="132" t="s">
        <v>193</v>
      </c>
      <c r="B51" s="131"/>
      <c r="C51" s="131"/>
      <c r="D51" s="131"/>
      <c r="E51" s="131"/>
      <c r="F51" s="131"/>
    </row>
  </sheetData>
  <mergeCells count="4">
    <mergeCell ref="A2:F2"/>
    <mergeCell ref="A25:F25"/>
    <mergeCell ref="A26:F26"/>
    <mergeCell ref="A51:F51"/>
  </mergeCells>
  <phoneticPr fontId="33" type="noConversion"/>
  <hyperlinks>
    <hyperlink ref="D31" r:id="rId1"/>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7" sqref="C7"/>
    </sheetView>
  </sheetViews>
  <sheetFormatPr defaultColWidth="9" defaultRowHeight="13.5"/>
  <cols>
    <col min="2" max="2" width="72.5" customWidth="1"/>
    <col min="3" max="3" width="19.5" customWidth="1"/>
  </cols>
  <sheetData>
    <row r="1" spans="1:7">
      <c r="A1" s="40"/>
    </row>
    <row r="2" spans="1:7" ht="34.5" customHeight="1">
      <c r="A2" s="142" t="s">
        <v>194</v>
      </c>
      <c r="B2" s="142"/>
      <c r="C2" s="142"/>
      <c r="D2" s="85"/>
      <c r="E2" s="85"/>
      <c r="F2" s="85"/>
      <c r="G2" s="85"/>
    </row>
    <row r="3" spans="1:7" ht="14.25">
      <c r="A3" s="41" t="s">
        <v>36</v>
      </c>
      <c r="B3" s="41" t="s">
        <v>195</v>
      </c>
      <c r="C3" s="41" t="s">
        <v>196</v>
      </c>
      <c r="D3" s="86"/>
      <c r="E3" s="87"/>
      <c r="F3" s="87"/>
      <c r="G3" s="87"/>
    </row>
    <row r="4" spans="1:7" ht="27.75" customHeight="1">
      <c r="A4" s="88" t="s">
        <v>197</v>
      </c>
      <c r="B4" s="88" t="s">
        <v>198</v>
      </c>
      <c r="C4" s="88" t="s">
        <v>199</v>
      </c>
      <c r="D4" s="39"/>
    </row>
    <row r="5" spans="1:7" ht="24" customHeight="1">
      <c r="A5" s="88" t="s">
        <v>200</v>
      </c>
      <c r="B5" s="88" t="s">
        <v>201</v>
      </c>
      <c r="C5" s="88" t="s">
        <v>202</v>
      </c>
      <c r="D5" s="39"/>
    </row>
    <row r="6" spans="1:7" ht="24.75" customHeight="1">
      <c r="A6" s="88" t="s">
        <v>48</v>
      </c>
      <c r="B6" s="88" t="s">
        <v>203</v>
      </c>
      <c r="C6" s="88" t="s">
        <v>204</v>
      </c>
      <c r="D6" s="39"/>
    </row>
    <row r="7" spans="1:7" ht="61.5" customHeight="1">
      <c r="A7" s="88" t="s">
        <v>76</v>
      </c>
      <c r="B7" s="88" t="s">
        <v>205</v>
      </c>
      <c r="C7" s="88" t="s">
        <v>206</v>
      </c>
      <c r="D7" s="39"/>
    </row>
    <row r="8" spans="1:7">
      <c r="A8" s="45" t="s">
        <v>207</v>
      </c>
      <c r="B8" s="89" t="s">
        <v>208</v>
      </c>
      <c r="C8" s="56" t="s">
        <v>209</v>
      </c>
    </row>
    <row r="9" spans="1:7" ht="131.25" customHeight="1">
      <c r="A9" s="146" t="s">
        <v>210</v>
      </c>
      <c r="B9" s="147"/>
      <c r="C9" s="147"/>
    </row>
    <row r="10" spans="1:7" ht="81" customHeight="1">
      <c r="A10" s="132" t="s">
        <v>211</v>
      </c>
      <c r="B10" s="131"/>
      <c r="C10" s="131"/>
    </row>
  </sheetData>
  <mergeCells count="3">
    <mergeCell ref="A2:C2"/>
    <mergeCell ref="A9:C9"/>
    <mergeCell ref="A10:C10"/>
  </mergeCells>
  <phoneticPr fontId="33"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D11" sqref="D11"/>
    </sheetView>
  </sheetViews>
  <sheetFormatPr defaultColWidth="9" defaultRowHeight="13.5"/>
  <cols>
    <col min="2" max="2" width="15.25" customWidth="1"/>
    <col min="3" max="3" width="29.875" customWidth="1"/>
    <col min="4" max="4" width="15.25" customWidth="1"/>
  </cols>
  <sheetData>
    <row r="1" spans="1:7">
      <c r="A1" s="71"/>
      <c r="B1" s="71"/>
      <c r="C1" s="71"/>
      <c r="D1" s="71"/>
    </row>
    <row r="2" spans="1:7" ht="35.25" customHeight="1">
      <c r="A2" s="148" t="s">
        <v>212</v>
      </c>
      <c r="B2" s="148"/>
      <c r="C2" s="148"/>
      <c r="D2" s="148"/>
      <c r="E2" s="148"/>
      <c r="F2" s="148"/>
      <c r="G2" s="148"/>
    </row>
    <row r="3" spans="1:7" ht="14.25">
      <c r="A3" s="41" t="s">
        <v>35</v>
      </c>
      <c r="B3" s="41" t="s">
        <v>36</v>
      </c>
      <c r="C3" s="72" t="s">
        <v>12</v>
      </c>
      <c r="D3" s="72" t="s">
        <v>213</v>
      </c>
      <c r="E3" s="72" t="s">
        <v>214</v>
      </c>
      <c r="F3" s="73" t="s">
        <v>215</v>
      </c>
      <c r="G3" s="73" t="s">
        <v>15</v>
      </c>
    </row>
    <row r="4" spans="1:7" ht="18.75" customHeight="1">
      <c r="A4" s="153">
        <v>1</v>
      </c>
      <c r="B4" s="153" t="s">
        <v>46</v>
      </c>
      <c r="C4" s="74" t="s">
        <v>216</v>
      </c>
      <c r="D4" s="75">
        <v>802</v>
      </c>
      <c r="E4" s="45" t="s">
        <v>217</v>
      </c>
      <c r="F4" s="75">
        <v>1605</v>
      </c>
      <c r="G4" s="6">
        <f>(D4-F4)/F4</f>
        <v>-0.50031152647975097</v>
      </c>
    </row>
    <row r="5" spans="1:7">
      <c r="A5" s="154"/>
      <c r="B5" s="154"/>
      <c r="C5" s="76" t="s">
        <v>218</v>
      </c>
      <c r="D5" s="75">
        <v>19</v>
      </c>
      <c r="E5" s="77">
        <f>D5/$D$4</f>
        <v>2.3690773067331701E-2</v>
      </c>
      <c r="F5" s="75">
        <v>35</v>
      </c>
      <c r="G5" s="6">
        <f t="shared" ref="G5:G31" si="0">(D5-F5)/F5</f>
        <v>-0.45714285714285702</v>
      </c>
    </row>
    <row r="6" spans="1:7">
      <c r="A6" s="154"/>
      <c r="B6" s="154"/>
      <c r="C6" s="76" t="s">
        <v>219</v>
      </c>
      <c r="D6" s="75">
        <v>0</v>
      </c>
      <c r="E6" s="77">
        <f t="shared" ref="E6:E10" si="1">D6/$D$4</f>
        <v>0</v>
      </c>
      <c r="F6" s="75">
        <v>4</v>
      </c>
      <c r="G6" s="6">
        <f t="shared" si="0"/>
        <v>-1</v>
      </c>
    </row>
    <row r="7" spans="1:7">
      <c r="A7" s="154"/>
      <c r="B7" s="154"/>
      <c r="C7" s="76" t="s">
        <v>220</v>
      </c>
      <c r="D7" s="75">
        <v>153</v>
      </c>
      <c r="E7" s="77">
        <f t="shared" si="1"/>
        <v>0.19077306733167099</v>
      </c>
      <c r="F7" s="75">
        <v>250</v>
      </c>
      <c r="G7" s="6">
        <f t="shared" si="0"/>
        <v>-0.38800000000000001</v>
      </c>
    </row>
    <row r="8" spans="1:7">
      <c r="A8" s="154"/>
      <c r="B8" s="154"/>
      <c r="C8" s="76" t="s">
        <v>221</v>
      </c>
      <c r="D8" s="75">
        <v>251</v>
      </c>
      <c r="E8" s="77">
        <f t="shared" si="1"/>
        <v>0.31296758104738198</v>
      </c>
      <c r="F8" s="75">
        <v>279</v>
      </c>
      <c r="G8" s="6">
        <f t="shared" si="0"/>
        <v>-0.10035842293906801</v>
      </c>
    </row>
    <row r="9" spans="1:7">
      <c r="A9" s="154"/>
      <c r="B9" s="154"/>
      <c r="C9" s="76" t="s">
        <v>222</v>
      </c>
      <c r="D9" s="75">
        <v>313</v>
      </c>
      <c r="E9" s="77">
        <f t="shared" si="1"/>
        <v>0.39027431421446401</v>
      </c>
      <c r="F9" s="75">
        <v>419</v>
      </c>
      <c r="G9" s="6">
        <f t="shared" si="0"/>
        <v>-0.25298329355608601</v>
      </c>
    </row>
    <row r="10" spans="1:7">
      <c r="A10" s="154"/>
      <c r="B10" s="154"/>
      <c r="C10" s="78" t="s">
        <v>223</v>
      </c>
      <c r="D10" s="75">
        <v>85</v>
      </c>
      <c r="E10" s="77">
        <f t="shared" si="1"/>
        <v>0.105985037406484</v>
      </c>
      <c r="F10" s="75">
        <v>657</v>
      </c>
      <c r="G10" s="6">
        <f t="shared" si="0"/>
        <v>-0.87062404870623999</v>
      </c>
    </row>
    <row r="11" spans="1:7" ht="14.25">
      <c r="A11" s="153">
        <v>2</v>
      </c>
      <c r="B11" s="153" t="s">
        <v>41</v>
      </c>
      <c r="C11" s="74" t="s">
        <v>216</v>
      </c>
      <c r="D11" s="43">
        <v>83</v>
      </c>
      <c r="E11" s="79" t="s">
        <v>217</v>
      </c>
      <c r="F11" s="43">
        <v>97</v>
      </c>
      <c r="G11" s="6">
        <f t="shared" si="0"/>
        <v>-0.14432989690721601</v>
      </c>
    </row>
    <row r="12" spans="1:7">
      <c r="A12" s="154"/>
      <c r="B12" s="154"/>
      <c r="C12" s="80" t="s">
        <v>218</v>
      </c>
      <c r="D12" s="43">
        <v>43</v>
      </c>
      <c r="E12" s="77">
        <f>D12/$D$11</f>
        <v>0.51807228915662695</v>
      </c>
      <c r="F12" s="43">
        <v>46</v>
      </c>
      <c r="G12" s="6">
        <f t="shared" si="0"/>
        <v>-6.5217391304347797E-2</v>
      </c>
    </row>
    <row r="13" spans="1:7">
      <c r="A13" s="154"/>
      <c r="B13" s="154"/>
      <c r="C13" s="80" t="s">
        <v>219</v>
      </c>
      <c r="D13" s="43">
        <v>0</v>
      </c>
      <c r="E13" s="77">
        <f t="shared" ref="E13:E17" si="2">D13/$D$11</f>
        <v>0</v>
      </c>
      <c r="F13" s="43">
        <v>0</v>
      </c>
      <c r="G13" s="6">
        <v>0</v>
      </c>
    </row>
    <row r="14" spans="1:7">
      <c r="A14" s="154"/>
      <c r="B14" s="154"/>
      <c r="C14" s="80" t="s">
        <v>220</v>
      </c>
      <c r="D14" s="43">
        <v>55</v>
      </c>
      <c r="E14" s="77">
        <f t="shared" si="2"/>
        <v>0.66265060240963902</v>
      </c>
      <c r="F14" s="43">
        <v>67</v>
      </c>
      <c r="G14" s="6">
        <f t="shared" si="0"/>
        <v>-0.17910447761194001</v>
      </c>
    </row>
    <row r="15" spans="1:7">
      <c r="A15" s="154"/>
      <c r="B15" s="154"/>
      <c r="C15" s="80" t="s">
        <v>221</v>
      </c>
      <c r="D15" s="43">
        <v>18</v>
      </c>
      <c r="E15" s="77">
        <f t="shared" si="2"/>
        <v>0.21686746987951799</v>
      </c>
      <c r="F15" s="43">
        <v>21</v>
      </c>
      <c r="G15" s="6">
        <f t="shared" si="0"/>
        <v>-0.14285714285714299</v>
      </c>
    </row>
    <row r="16" spans="1:7">
      <c r="A16" s="154"/>
      <c r="B16" s="154"/>
      <c r="C16" s="80" t="s">
        <v>222</v>
      </c>
      <c r="D16" s="43">
        <v>9</v>
      </c>
      <c r="E16" s="77">
        <f t="shared" si="2"/>
        <v>0.108433734939759</v>
      </c>
      <c r="F16" s="43">
        <v>7</v>
      </c>
      <c r="G16" s="6">
        <f t="shared" si="0"/>
        <v>0.28571428571428598</v>
      </c>
    </row>
    <row r="17" spans="1:7">
      <c r="A17" s="155"/>
      <c r="B17" s="155"/>
      <c r="C17" s="81" t="s">
        <v>223</v>
      </c>
      <c r="D17" s="43">
        <v>1</v>
      </c>
      <c r="E17" s="77">
        <f t="shared" si="2"/>
        <v>1.20481927710843E-2</v>
      </c>
      <c r="F17" s="43">
        <v>2</v>
      </c>
      <c r="G17" s="6">
        <f t="shared" si="0"/>
        <v>-0.5</v>
      </c>
    </row>
    <row r="18" spans="1:7" ht="14.25">
      <c r="A18" s="43">
        <v>3</v>
      </c>
      <c r="B18" s="153" t="s">
        <v>48</v>
      </c>
      <c r="C18" s="74" t="s">
        <v>216</v>
      </c>
      <c r="D18" s="5">
        <v>45</v>
      </c>
      <c r="E18" s="79" t="s">
        <v>217</v>
      </c>
      <c r="F18" s="5">
        <v>48</v>
      </c>
      <c r="G18" s="6">
        <f t="shared" si="0"/>
        <v>-6.25E-2</v>
      </c>
    </row>
    <row r="19" spans="1:7">
      <c r="A19" s="43"/>
      <c r="B19" s="154"/>
      <c r="C19" s="80" t="s">
        <v>218</v>
      </c>
      <c r="D19" s="5">
        <v>0</v>
      </c>
      <c r="E19" s="77">
        <f>D19/$D$18</f>
        <v>0</v>
      </c>
      <c r="F19" s="5">
        <v>0</v>
      </c>
      <c r="G19" s="6">
        <v>0</v>
      </c>
    </row>
    <row r="20" spans="1:7">
      <c r="A20" s="43"/>
      <c r="B20" s="154"/>
      <c r="C20" s="80" t="s">
        <v>219</v>
      </c>
      <c r="D20" s="5">
        <v>0</v>
      </c>
      <c r="E20" s="77">
        <f t="shared" ref="E20:E21" si="3">D20/$D$18</f>
        <v>0</v>
      </c>
      <c r="F20" s="5">
        <v>0</v>
      </c>
      <c r="G20" s="6">
        <v>0</v>
      </c>
    </row>
    <row r="21" spans="1:7" ht="24">
      <c r="A21" s="43"/>
      <c r="B21" s="155"/>
      <c r="C21" s="80" t="s">
        <v>224</v>
      </c>
      <c r="D21" s="43">
        <v>22</v>
      </c>
      <c r="E21" s="77">
        <f t="shared" si="3"/>
        <v>0.48888888888888898</v>
      </c>
      <c r="F21" s="43">
        <v>22</v>
      </c>
      <c r="G21" s="6">
        <f t="shared" si="0"/>
        <v>0</v>
      </c>
    </row>
    <row r="22" spans="1:7" ht="14.25">
      <c r="A22" s="43">
        <v>4</v>
      </c>
      <c r="B22" s="153" t="s">
        <v>200</v>
      </c>
      <c r="C22" s="74" t="s">
        <v>216</v>
      </c>
      <c r="D22" s="5">
        <v>17</v>
      </c>
      <c r="E22" s="79" t="s">
        <v>217</v>
      </c>
      <c r="F22" s="5">
        <v>17</v>
      </c>
      <c r="G22" s="6">
        <f t="shared" si="0"/>
        <v>0</v>
      </c>
    </row>
    <row r="23" spans="1:7">
      <c r="A23" s="43"/>
      <c r="B23" s="154"/>
      <c r="C23" s="80" t="s">
        <v>218</v>
      </c>
      <c r="D23" s="5">
        <v>0</v>
      </c>
      <c r="E23" s="77">
        <f>D23/$D$22</f>
        <v>0</v>
      </c>
      <c r="F23" s="5">
        <v>0</v>
      </c>
      <c r="G23" s="6">
        <v>0</v>
      </c>
    </row>
    <row r="24" spans="1:7">
      <c r="A24" s="43"/>
      <c r="B24" s="154"/>
      <c r="C24" s="80" t="s">
        <v>219</v>
      </c>
      <c r="D24" s="5">
        <v>0</v>
      </c>
      <c r="E24" s="77">
        <f t="shared" ref="E24:E25" si="4">D24/$D$22</f>
        <v>0</v>
      </c>
      <c r="F24" s="5">
        <v>0</v>
      </c>
      <c r="G24" s="6">
        <v>0</v>
      </c>
    </row>
    <row r="25" spans="1:7" ht="24">
      <c r="A25" s="43"/>
      <c r="B25" s="155"/>
      <c r="C25" s="80" t="s">
        <v>224</v>
      </c>
      <c r="D25" s="43">
        <v>6</v>
      </c>
      <c r="E25" s="77">
        <f t="shared" si="4"/>
        <v>0.35294117647058798</v>
      </c>
      <c r="F25" s="43">
        <v>6</v>
      </c>
      <c r="G25" s="6">
        <f t="shared" si="0"/>
        <v>0</v>
      </c>
    </row>
    <row r="26" spans="1:7" ht="14.25">
      <c r="A26" s="43">
        <v>5</v>
      </c>
      <c r="B26" s="153" t="s">
        <v>76</v>
      </c>
      <c r="C26" s="74" t="s">
        <v>216</v>
      </c>
      <c r="D26" s="43">
        <v>15</v>
      </c>
      <c r="E26" s="79" t="s">
        <v>217</v>
      </c>
      <c r="F26" s="43">
        <v>15</v>
      </c>
      <c r="G26" s="6">
        <f t="shared" si="0"/>
        <v>0</v>
      </c>
    </row>
    <row r="27" spans="1:7">
      <c r="A27" s="43"/>
      <c r="B27" s="154"/>
      <c r="C27" s="80" t="s">
        <v>218</v>
      </c>
      <c r="D27" s="43">
        <v>15</v>
      </c>
      <c r="E27" s="77">
        <f>D27/$D$26</f>
        <v>1</v>
      </c>
      <c r="F27" s="43">
        <v>15</v>
      </c>
      <c r="G27" s="6">
        <f t="shared" si="0"/>
        <v>0</v>
      </c>
    </row>
    <row r="28" spans="1:7">
      <c r="A28" s="43"/>
      <c r="B28" s="154"/>
      <c r="C28" s="80" t="s">
        <v>219</v>
      </c>
      <c r="D28" s="43">
        <v>0</v>
      </c>
      <c r="E28" s="77">
        <f>D28/$D$26</f>
        <v>0</v>
      </c>
      <c r="F28" s="43">
        <v>0</v>
      </c>
      <c r="G28" s="6">
        <v>0</v>
      </c>
    </row>
    <row r="29" spans="1:7">
      <c r="A29" s="43"/>
      <c r="B29" s="154"/>
      <c r="C29" s="80" t="s">
        <v>225</v>
      </c>
      <c r="D29" s="82">
        <v>0</v>
      </c>
      <c r="E29" s="83" t="s">
        <v>217</v>
      </c>
      <c r="F29" s="82">
        <v>0</v>
      </c>
      <c r="G29" s="6">
        <v>0</v>
      </c>
    </row>
    <row r="30" spans="1:7">
      <c r="A30" s="43"/>
      <c r="B30" s="155"/>
      <c r="C30" s="43"/>
      <c r="D30" s="43"/>
      <c r="E30" s="84"/>
      <c r="F30" s="43"/>
      <c r="G30" s="6"/>
    </row>
    <row r="31" spans="1:7" ht="14.25">
      <c r="A31" s="43" t="s">
        <v>226</v>
      </c>
      <c r="B31" s="43"/>
      <c r="C31" s="74" t="s">
        <v>216</v>
      </c>
      <c r="D31" s="43">
        <f>SUM(D4,D11,D18,D22,D26)</f>
        <v>962</v>
      </c>
      <c r="E31" s="83" t="s">
        <v>217</v>
      </c>
      <c r="F31" s="43">
        <f>SUM(F4,F11,F18,F22,F26)</f>
        <v>1782</v>
      </c>
      <c r="G31" s="6">
        <f t="shared" si="0"/>
        <v>-0.460157126823794</v>
      </c>
    </row>
    <row r="32" spans="1:7" ht="47.25" customHeight="1">
      <c r="A32" s="149" t="s">
        <v>227</v>
      </c>
      <c r="B32" s="150"/>
      <c r="C32" s="150"/>
      <c r="D32" s="150"/>
      <c r="E32" s="150"/>
    </row>
    <row r="33" spans="1:5" ht="23.25" customHeight="1">
      <c r="A33" s="151" t="s">
        <v>228</v>
      </c>
      <c r="B33" s="152"/>
      <c r="C33" s="152"/>
      <c r="D33" s="152"/>
      <c r="E33" s="152"/>
    </row>
  </sheetData>
  <mergeCells count="10">
    <mergeCell ref="A2:G2"/>
    <mergeCell ref="A32:E32"/>
    <mergeCell ref="A33:E33"/>
    <mergeCell ref="A4:A10"/>
    <mergeCell ref="A11:A17"/>
    <mergeCell ref="B4:B10"/>
    <mergeCell ref="B11:B17"/>
    <mergeCell ref="B18:B21"/>
    <mergeCell ref="B22:B25"/>
    <mergeCell ref="B26:B30"/>
  </mergeCells>
  <phoneticPr fontId="33"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D20" sqref="D20"/>
    </sheetView>
  </sheetViews>
  <sheetFormatPr defaultColWidth="9" defaultRowHeight="13.5"/>
  <cols>
    <col min="1" max="1" width="10.5" customWidth="1"/>
    <col min="2" max="3" width="20.5" customWidth="1"/>
    <col min="4" max="4" width="42.25" customWidth="1"/>
  </cols>
  <sheetData>
    <row r="1" spans="1:4" ht="20.25">
      <c r="A1" s="142" t="s">
        <v>229</v>
      </c>
      <c r="B1" s="142"/>
      <c r="C1" s="142"/>
      <c r="D1" s="142"/>
    </row>
    <row r="2" spans="1:4" ht="14.25">
      <c r="A2" s="57" t="s">
        <v>35</v>
      </c>
      <c r="B2" s="58" t="s">
        <v>230</v>
      </c>
      <c r="C2" s="58" t="s">
        <v>231</v>
      </c>
      <c r="D2" s="58" t="s">
        <v>232</v>
      </c>
    </row>
    <row r="3" spans="1:4" ht="15" customHeight="1">
      <c r="A3" s="66">
        <v>1</v>
      </c>
      <c r="B3" s="4" t="s">
        <v>233</v>
      </c>
      <c r="C3" s="4" t="s">
        <v>234</v>
      </c>
      <c r="D3" s="5">
        <v>172.22</v>
      </c>
    </row>
    <row r="4" spans="1:4" ht="14.25">
      <c r="A4" s="66">
        <v>2</v>
      </c>
      <c r="B4" s="4" t="s">
        <v>235</v>
      </c>
      <c r="C4" s="4" t="s">
        <v>236</v>
      </c>
      <c r="D4" s="5">
        <v>72.260000000000005</v>
      </c>
    </row>
    <row r="5" spans="1:4" ht="14.25">
      <c r="A5" s="66">
        <v>3</v>
      </c>
      <c r="B5" s="4" t="s">
        <v>237</v>
      </c>
      <c r="C5" s="4" t="s">
        <v>238</v>
      </c>
      <c r="D5" s="5">
        <v>61.51</v>
      </c>
    </row>
    <row r="6" spans="1:4" ht="14.25">
      <c r="A6" s="66">
        <v>4</v>
      </c>
      <c r="B6" s="4" t="s">
        <v>239</v>
      </c>
      <c r="C6" s="4" t="s">
        <v>238</v>
      </c>
      <c r="D6" s="5">
        <v>60.52</v>
      </c>
    </row>
    <row r="7" spans="1:4">
      <c r="A7" s="67">
        <v>5</v>
      </c>
      <c r="B7" s="5" t="s">
        <v>240</v>
      </c>
      <c r="C7" s="5" t="s">
        <v>238</v>
      </c>
      <c r="D7" s="5">
        <v>56.14</v>
      </c>
    </row>
    <row r="8" spans="1:4" ht="14.25">
      <c r="A8" s="68">
        <v>6</v>
      </c>
      <c r="B8" s="5" t="s">
        <v>241</v>
      </c>
      <c r="C8" s="5" t="s">
        <v>238</v>
      </c>
      <c r="D8" s="5">
        <v>55.27</v>
      </c>
    </row>
    <row r="9" spans="1:4" ht="14.25">
      <c r="A9" s="68">
        <v>7</v>
      </c>
      <c r="B9" s="5" t="s">
        <v>242</v>
      </c>
      <c r="C9" s="5" t="s">
        <v>238</v>
      </c>
      <c r="D9" s="5">
        <v>47.95</v>
      </c>
    </row>
    <row r="10" spans="1:4">
      <c r="A10" s="67">
        <v>8</v>
      </c>
      <c r="B10" s="5" t="s">
        <v>243</v>
      </c>
      <c r="C10" s="5" t="s">
        <v>234</v>
      </c>
      <c r="D10" s="5">
        <v>36.28</v>
      </c>
    </row>
    <row r="11" spans="1:4">
      <c r="A11" s="67">
        <v>9</v>
      </c>
      <c r="B11" s="5" t="s">
        <v>244</v>
      </c>
      <c r="C11" s="5" t="s">
        <v>234</v>
      </c>
      <c r="D11" s="5">
        <v>35.75</v>
      </c>
    </row>
    <row r="12" spans="1:4">
      <c r="A12" s="67">
        <v>10</v>
      </c>
      <c r="B12" s="5" t="s">
        <v>245</v>
      </c>
      <c r="C12" s="5" t="s">
        <v>59</v>
      </c>
      <c r="D12" s="5">
        <v>32.94</v>
      </c>
    </row>
    <row r="13" spans="1:4">
      <c r="A13" s="69">
        <v>11</v>
      </c>
      <c r="B13" s="5" t="s">
        <v>246</v>
      </c>
      <c r="C13" s="5" t="s">
        <v>238</v>
      </c>
      <c r="D13" s="5">
        <v>32.19</v>
      </c>
    </row>
    <row r="14" spans="1:4">
      <c r="A14" s="69">
        <v>12</v>
      </c>
      <c r="B14" s="5" t="s">
        <v>247</v>
      </c>
      <c r="C14" s="5" t="s">
        <v>238</v>
      </c>
      <c r="D14" s="5">
        <v>30.35</v>
      </c>
    </row>
    <row r="15" spans="1:4">
      <c r="A15" s="69">
        <v>13</v>
      </c>
      <c r="B15" s="5" t="s">
        <v>248</v>
      </c>
      <c r="C15" s="5" t="s">
        <v>238</v>
      </c>
      <c r="D15" s="5">
        <v>24.38</v>
      </c>
    </row>
    <row r="16" spans="1:4">
      <c r="A16" s="69">
        <v>14</v>
      </c>
      <c r="B16" s="5" t="s">
        <v>249</v>
      </c>
      <c r="C16" s="5" t="s">
        <v>238</v>
      </c>
      <c r="D16" s="5">
        <v>22.46</v>
      </c>
    </row>
    <row r="17" spans="1:4">
      <c r="A17" s="69">
        <v>15</v>
      </c>
      <c r="B17" s="5" t="s">
        <v>250</v>
      </c>
      <c r="C17" s="5" t="s">
        <v>238</v>
      </c>
      <c r="D17" s="5">
        <v>19.38</v>
      </c>
    </row>
    <row r="18" spans="1:4">
      <c r="A18" s="69">
        <v>16</v>
      </c>
      <c r="B18" s="5" t="s">
        <v>251</v>
      </c>
      <c r="C18" s="5" t="s">
        <v>238</v>
      </c>
      <c r="D18" s="5">
        <v>17.75</v>
      </c>
    </row>
    <row r="19" spans="1:4">
      <c r="A19" s="70">
        <v>17</v>
      </c>
      <c r="B19" s="64" t="s">
        <v>252</v>
      </c>
      <c r="C19" s="5" t="s">
        <v>238</v>
      </c>
      <c r="D19" s="5">
        <v>14.23</v>
      </c>
    </row>
    <row r="20" spans="1:4">
      <c r="A20" s="70">
        <v>18</v>
      </c>
      <c r="B20" s="64" t="s">
        <v>253</v>
      </c>
      <c r="C20" s="5" t="s">
        <v>254</v>
      </c>
      <c r="D20" s="5">
        <v>14.21</v>
      </c>
    </row>
    <row r="21" spans="1:4">
      <c r="A21" s="70">
        <v>19</v>
      </c>
      <c r="B21" s="64" t="s">
        <v>255</v>
      </c>
      <c r="C21" s="5" t="s">
        <v>238</v>
      </c>
      <c r="D21" s="5">
        <v>13.65</v>
      </c>
    </row>
    <row r="22" spans="1:4">
      <c r="A22" s="70">
        <v>20</v>
      </c>
      <c r="B22" s="64" t="s">
        <v>256</v>
      </c>
      <c r="C22" s="5" t="s">
        <v>238</v>
      </c>
      <c r="D22" s="5">
        <v>13.57</v>
      </c>
    </row>
  </sheetData>
  <mergeCells count="1">
    <mergeCell ref="A1:D1"/>
  </mergeCells>
  <phoneticPr fontId="33"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B22" sqref="B22"/>
    </sheetView>
  </sheetViews>
  <sheetFormatPr defaultColWidth="9" defaultRowHeight="13.5"/>
  <cols>
    <col min="2" max="3" width="27.25" customWidth="1"/>
    <col min="4" max="4" width="46.625" customWidth="1"/>
  </cols>
  <sheetData>
    <row r="1" spans="1:4" ht="20.25">
      <c r="A1" s="142" t="s">
        <v>257</v>
      </c>
      <c r="B1" s="142"/>
      <c r="C1" s="142"/>
      <c r="D1" s="142"/>
    </row>
    <row r="2" spans="1:4" ht="14.25">
      <c r="A2" s="57" t="s">
        <v>35</v>
      </c>
      <c r="B2" s="58" t="s">
        <v>230</v>
      </c>
      <c r="C2" s="58" t="s">
        <v>231</v>
      </c>
      <c r="D2" s="58" t="s">
        <v>258</v>
      </c>
    </row>
    <row r="3" spans="1:4" ht="14.25">
      <c r="A3" s="59">
        <v>1</v>
      </c>
      <c r="B3" s="4" t="s">
        <v>259</v>
      </c>
      <c r="C3" s="4" t="s">
        <v>238</v>
      </c>
      <c r="D3" s="5">
        <v>27.79</v>
      </c>
    </row>
    <row r="4" spans="1:4" ht="14.25">
      <c r="A4" s="59">
        <v>2</v>
      </c>
      <c r="B4" s="4" t="s">
        <v>260</v>
      </c>
      <c r="C4" s="4" t="s">
        <v>238</v>
      </c>
      <c r="D4" s="5">
        <v>24.55</v>
      </c>
    </row>
    <row r="5" spans="1:4" ht="14.25">
      <c r="A5" s="59">
        <v>3</v>
      </c>
      <c r="B5" s="4" t="s">
        <v>261</v>
      </c>
      <c r="C5" s="4" t="s">
        <v>238</v>
      </c>
      <c r="D5" s="5">
        <v>23.58</v>
      </c>
    </row>
    <row r="6" spans="1:4" ht="14.25">
      <c r="A6" s="59">
        <v>4</v>
      </c>
      <c r="B6" s="4" t="s">
        <v>262</v>
      </c>
      <c r="C6" s="4" t="s">
        <v>238</v>
      </c>
      <c r="D6" s="5">
        <v>23.56</v>
      </c>
    </row>
    <row r="7" spans="1:4" ht="14.25">
      <c r="A7" s="59">
        <v>5</v>
      </c>
      <c r="B7" s="4" t="s">
        <v>263</v>
      </c>
      <c r="C7" s="4" t="s">
        <v>238</v>
      </c>
      <c r="D7" s="5">
        <v>22.32</v>
      </c>
    </row>
    <row r="8" spans="1:4" ht="14.25">
      <c r="A8" s="59">
        <v>6</v>
      </c>
      <c r="B8" s="4" t="s">
        <v>264</v>
      </c>
      <c r="C8" s="4" t="s">
        <v>238</v>
      </c>
      <c r="D8" s="5">
        <v>17.829999999999998</v>
      </c>
    </row>
    <row r="9" spans="1:4" ht="14.25">
      <c r="A9" s="59">
        <v>7</v>
      </c>
      <c r="B9" s="4" t="s">
        <v>265</v>
      </c>
      <c r="C9" s="4" t="s">
        <v>238</v>
      </c>
      <c r="D9" s="5">
        <v>17.45</v>
      </c>
    </row>
    <row r="10" spans="1:4" ht="14.25">
      <c r="A10" s="59">
        <v>8</v>
      </c>
      <c r="B10" s="4" t="s">
        <v>266</v>
      </c>
      <c r="C10" s="4" t="s">
        <v>238</v>
      </c>
      <c r="D10" s="5">
        <v>17.3</v>
      </c>
    </row>
    <row r="11" spans="1:4" ht="14.25">
      <c r="A11" s="59">
        <v>9</v>
      </c>
      <c r="B11" s="4" t="s">
        <v>267</v>
      </c>
      <c r="C11" s="4" t="s">
        <v>238</v>
      </c>
      <c r="D11" s="5">
        <v>17.21</v>
      </c>
    </row>
    <row r="12" spans="1:4" ht="14.25">
      <c r="A12" s="59">
        <v>10</v>
      </c>
      <c r="B12" s="4" t="s">
        <v>268</v>
      </c>
      <c r="C12" s="4" t="s">
        <v>238</v>
      </c>
      <c r="D12" s="5">
        <v>17.2</v>
      </c>
    </row>
    <row r="13" spans="1:4" ht="14.25">
      <c r="A13" s="59">
        <v>11</v>
      </c>
      <c r="B13" s="4" t="s">
        <v>269</v>
      </c>
      <c r="C13" s="4" t="s">
        <v>238</v>
      </c>
      <c r="D13" s="5">
        <v>15.57</v>
      </c>
    </row>
    <row r="14" spans="1:4" ht="14.25">
      <c r="A14" s="59">
        <v>12</v>
      </c>
      <c r="B14" s="4" t="s">
        <v>270</v>
      </c>
      <c r="C14" s="4" t="s">
        <v>238</v>
      </c>
      <c r="D14" s="5">
        <v>14.4</v>
      </c>
    </row>
    <row r="15" spans="1:4" ht="14.25">
      <c r="A15" s="59">
        <v>13</v>
      </c>
      <c r="B15" s="4" t="s">
        <v>271</v>
      </c>
      <c r="C15" s="4" t="s">
        <v>238</v>
      </c>
      <c r="D15" s="5">
        <v>14.1</v>
      </c>
    </row>
    <row r="16" spans="1:4" ht="14.25">
      <c r="A16" s="59">
        <v>14</v>
      </c>
      <c r="B16" s="4" t="s">
        <v>272</v>
      </c>
      <c r="C16" s="4" t="s">
        <v>238</v>
      </c>
      <c r="D16" s="5">
        <v>13.81</v>
      </c>
    </row>
    <row r="17" spans="1:4" ht="14.25">
      <c r="A17" s="59">
        <v>15</v>
      </c>
      <c r="B17" s="4" t="s">
        <v>273</v>
      </c>
      <c r="C17" s="4" t="s">
        <v>238</v>
      </c>
      <c r="D17" s="5">
        <v>13.22</v>
      </c>
    </row>
    <row r="18" spans="1:4" ht="14.25">
      <c r="A18" s="59">
        <v>16</v>
      </c>
      <c r="B18" s="4" t="s">
        <v>274</v>
      </c>
      <c r="C18" s="4" t="s">
        <v>238</v>
      </c>
      <c r="D18" s="5">
        <v>12.51</v>
      </c>
    </row>
    <row r="19" spans="1:4" ht="14.25">
      <c r="A19" s="59">
        <v>17</v>
      </c>
      <c r="B19" s="4" t="s">
        <v>275</v>
      </c>
      <c r="C19" s="4" t="s">
        <v>238</v>
      </c>
      <c r="D19" s="5">
        <v>11.68</v>
      </c>
    </row>
    <row r="20" spans="1:4" ht="14.25">
      <c r="A20" s="60">
        <v>18</v>
      </c>
      <c r="B20" s="61" t="s">
        <v>276</v>
      </c>
      <c r="C20" s="61" t="s">
        <v>238</v>
      </c>
      <c r="D20" s="62">
        <v>11.6</v>
      </c>
    </row>
    <row r="21" spans="1:4" ht="14.25">
      <c r="A21" s="63">
        <v>19</v>
      </c>
      <c r="B21" s="64" t="s">
        <v>277</v>
      </c>
      <c r="C21" s="5" t="s">
        <v>238</v>
      </c>
      <c r="D21" s="5">
        <v>10.37</v>
      </c>
    </row>
    <row r="22" spans="1:4">
      <c r="A22" s="65">
        <v>20</v>
      </c>
      <c r="B22" s="64" t="s">
        <v>278</v>
      </c>
      <c r="C22" s="5" t="s">
        <v>238</v>
      </c>
      <c r="D22" s="5">
        <v>9.3699999999999992</v>
      </c>
    </row>
  </sheetData>
  <mergeCells count="1">
    <mergeCell ref="A1:D1"/>
  </mergeCells>
  <phoneticPr fontId="33"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election activeCell="J2" sqref="J2"/>
    </sheetView>
  </sheetViews>
  <sheetFormatPr defaultColWidth="9" defaultRowHeight="13.5"/>
  <cols>
    <col min="3" max="3" width="29.625" customWidth="1"/>
    <col min="4" max="4" width="13.125" customWidth="1"/>
  </cols>
  <sheetData>
    <row r="1" spans="1:4" ht="31.5" customHeight="1">
      <c r="A1" s="156" t="s">
        <v>279</v>
      </c>
      <c r="B1" s="156"/>
      <c r="C1" s="156"/>
      <c r="D1" s="156"/>
    </row>
    <row r="2" spans="1:4">
      <c r="A2" s="56" t="s">
        <v>35</v>
      </c>
      <c r="B2" s="56" t="s">
        <v>16</v>
      </c>
      <c r="C2" s="56" t="s">
        <v>230</v>
      </c>
      <c r="D2" s="56" t="s">
        <v>280</v>
      </c>
    </row>
    <row r="3" spans="1:4">
      <c r="A3" s="3">
        <v>1</v>
      </c>
      <c r="B3" s="56" t="s">
        <v>200</v>
      </c>
      <c r="C3" s="3" t="s">
        <v>200</v>
      </c>
      <c r="D3" s="3">
        <v>22471</v>
      </c>
    </row>
    <row r="4" spans="1:4">
      <c r="A4" s="3">
        <v>2</v>
      </c>
      <c r="B4" s="56" t="s">
        <v>200</v>
      </c>
      <c r="C4" s="3" t="s">
        <v>281</v>
      </c>
      <c r="D4" s="3">
        <v>9802</v>
      </c>
    </row>
    <row r="5" spans="1:4">
      <c r="A5" s="3">
        <v>3</v>
      </c>
      <c r="B5" s="56" t="s">
        <v>200</v>
      </c>
      <c r="C5" s="3" t="s">
        <v>233</v>
      </c>
      <c r="D5" s="3">
        <v>6633</v>
      </c>
    </row>
    <row r="6" spans="1:4">
      <c r="A6" s="3">
        <v>4</v>
      </c>
      <c r="B6" s="56" t="s">
        <v>200</v>
      </c>
      <c r="C6" s="3" t="s">
        <v>282</v>
      </c>
      <c r="D6" s="3">
        <v>6202</v>
      </c>
    </row>
    <row r="7" spans="1:4">
      <c r="A7" s="3">
        <v>5</v>
      </c>
      <c r="B7" s="56" t="s">
        <v>200</v>
      </c>
      <c r="C7" s="3" t="s">
        <v>283</v>
      </c>
      <c r="D7" s="3">
        <v>4101</v>
      </c>
    </row>
    <row r="8" spans="1:4">
      <c r="A8" s="3">
        <v>6</v>
      </c>
      <c r="B8" s="56" t="s">
        <v>200</v>
      </c>
      <c r="C8" s="3" t="s">
        <v>284</v>
      </c>
      <c r="D8" s="3">
        <v>2090</v>
      </c>
    </row>
    <row r="9" spans="1:4">
      <c r="A9" s="3">
        <v>7</v>
      </c>
      <c r="B9" s="56" t="s">
        <v>200</v>
      </c>
      <c r="C9" s="3" t="s">
        <v>285</v>
      </c>
      <c r="D9" s="3">
        <v>1785</v>
      </c>
    </row>
    <row r="10" spans="1:4">
      <c r="A10" s="3">
        <v>8</v>
      </c>
      <c r="B10" s="56" t="s">
        <v>200</v>
      </c>
      <c r="C10" s="3" t="s">
        <v>286</v>
      </c>
      <c r="D10" s="3">
        <v>1460</v>
      </c>
    </row>
    <row r="11" spans="1:4">
      <c r="A11" s="3">
        <v>9</v>
      </c>
      <c r="B11" s="56" t="s">
        <v>200</v>
      </c>
      <c r="C11" s="3" t="s">
        <v>287</v>
      </c>
      <c r="D11" s="3">
        <v>1388</v>
      </c>
    </row>
    <row r="12" spans="1:4">
      <c r="A12" s="3">
        <v>10</v>
      </c>
      <c r="B12" s="56" t="s">
        <v>200</v>
      </c>
      <c r="C12" s="3" t="s">
        <v>288</v>
      </c>
      <c r="D12" s="3">
        <v>838</v>
      </c>
    </row>
    <row r="13" spans="1:4">
      <c r="A13" s="3">
        <v>11</v>
      </c>
      <c r="B13" s="56" t="s">
        <v>200</v>
      </c>
      <c r="C13" s="3" t="s">
        <v>289</v>
      </c>
      <c r="D13" s="3">
        <v>763</v>
      </c>
    </row>
    <row r="14" spans="1:4">
      <c r="A14" s="3">
        <v>12</v>
      </c>
      <c r="B14" s="56" t="s">
        <v>200</v>
      </c>
      <c r="C14" s="3" t="s">
        <v>290</v>
      </c>
      <c r="D14" s="3">
        <v>724</v>
      </c>
    </row>
    <row r="15" spans="1:4">
      <c r="A15" s="3">
        <v>13</v>
      </c>
      <c r="B15" s="56" t="s">
        <v>200</v>
      </c>
      <c r="C15" s="3" t="s">
        <v>291</v>
      </c>
      <c r="D15" s="3">
        <v>600</v>
      </c>
    </row>
    <row r="16" spans="1:4">
      <c r="A16" s="3">
        <v>14</v>
      </c>
      <c r="B16" s="56" t="s">
        <v>200</v>
      </c>
      <c r="C16" s="3" t="s">
        <v>292</v>
      </c>
      <c r="D16" s="3">
        <v>500</v>
      </c>
    </row>
    <row r="17" spans="1:4">
      <c r="A17" s="3">
        <v>15</v>
      </c>
      <c r="B17" s="56" t="s">
        <v>200</v>
      </c>
      <c r="C17" s="3" t="s">
        <v>293</v>
      </c>
      <c r="D17" s="3">
        <v>500</v>
      </c>
    </row>
    <row r="18" spans="1:4">
      <c r="A18" s="3">
        <v>16</v>
      </c>
      <c r="B18" s="56" t="s">
        <v>200</v>
      </c>
      <c r="C18" s="3" t="s">
        <v>294</v>
      </c>
      <c r="D18" s="3">
        <v>350</v>
      </c>
    </row>
    <row r="19" spans="1:4">
      <c r="A19" s="3">
        <v>17</v>
      </c>
      <c r="B19" s="56" t="s">
        <v>200</v>
      </c>
      <c r="C19" s="3" t="s">
        <v>295</v>
      </c>
      <c r="D19" s="3">
        <v>225</v>
      </c>
    </row>
    <row r="20" spans="1:4">
      <c r="A20" s="3">
        <v>18</v>
      </c>
      <c r="B20" s="56" t="s">
        <v>200</v>
      </c>
      <c r="C20" s="3" t="s">
        <v>296</v>
      </c>
      <c r="D20" s="3">
        <v>200</v>
      </c>
    </row>
    <row r="21" spans="1:4">
      <c r="A21" s="3">
        <v>19</v>
      </c>
      <c r="B21" s="56" t="s">
        <v>200</v>
      </c>
      <c r="C21" s="3" t="s">
        <v>297</v>
      </c>
      <c r="D21" s="3">
        <v>196</v>
      </c>
    </row>
    <row r="22" spans="1:4">
      <c r="A22" s="3">
        <v>20</v>
      </c>
      <c r="B22" s="56" t="s">
        <v>200</v>
      </c>
      <c r="C22" s="3" t="s">
        <v>298</v>
      </c>
      <c r="D22" s="3">
        <v>190</v>
      </c>
    </row>
    <row r="24" spans="1:4" ht="22.5">
      <c r="A24" s="156" t="s">
        <v>299</v>
      </c>
      <c r="B24" s="156"/>
      <c r="C24" s="156"/>
      <c r="D24" s="156"/>
    </row>
    <row r="25" spans="1:4">
      <c r="A25" s="56" t="s">
        <v>35</v>
      </c>
      <c r="B25" s="56" t="s">
        <v>16</v>
      </c>
      <c r="C25" s="56" t="s">
        <v>230</v>
      </c>
      <c r="D25" s="56" t="s">
        <v>300</v>
      </c>
    </row>
    <row r="26" spans="1:4">
      <c r="A26" s="3">
        <v>1</v>
      </c>
      <c r="B26" s="56" t="s">
        <v>48</v>
      </c>
      <c r="C26" s="3" t="s">
        <v>301</v>
      </c>
      <c r="D26" s="3">
        <v>58024</v>
      </c>
    </row>
    <row r="27" spans="1:4">
      <c r="A27" s="3">
        <v>2</v>
      </c>
      <c r="B27" s="56" t="s">
        <v>48</v>
      </c>
      <c r="C27" s="3" t="s">
        <v>302</v>
      </c>
      <c r="D27" s="3">
        <v>24900</v>
      </c>
    </row>
    <row r="28" spans="1:4">
      <c r="A28" s="3">
        <v>3</v>
      </c>
      <c r="B28" s="56" t="s">
        <v>48</v>
      </c>
      <c r="C28" s="3" t="s">
        <v>303</v>
      </c>
      <c r="D28" s="3">
        <v>12600</v>
      </c>
    </row>
    <row r="29" spans="1:4">
      <c r="A29" s="3">
        <v>4</v>
      </c>
      <c r="B29" s="56" t="s">
        <v>48</v>
      </c>
      <c r="C29" s="3" t="s">
        <v>304</v>
      </c>
      <c r="D29" s="3">
        <v>10928.1</v>
      </c>
    </row>
    <row r="30" spans="1:4">
      <c r="A30" s="3">
        <v>5</v>
      </c>
      <c r="B30" s="56" t="s">
        <v>48</v>
      </c>
      <c r="C30" s="3" t="s">
        <v>305</v>
      </c>
      <c r="D30" s="3">
        <v>9800</v>
      </c>
    </row>
    <row r="31" spans="1:4">
      <c r="A31" s="3">
        <v>6</v>
      </c>
      <c r="B31" s="56" t="s">
        <v>48</v>
      </c>
      <c r="C31" s="3" t="s">
        <v>281</v>
      </c>
      <c r="D31" s="3">
        <v>8677.7000000000007</v>
      </c>
    </row>
    <row r="32" spans="1:4">
      <c r="A32" s="3">
        <v>7</v>
      </c>
      <c r="B32" s="56" t="s">
        <v>48</v>
      </c>
      <c r="C32" s="3" t="s">
        <v>306</v>
      </c>
      <c r="D32" s="3">
        <v>8220</v>
      </c>
    </row>
    <row r="33" spans="1:4">
      <c r="A33" s="3">
        <v>8</v>
      </c>
      <c r="B33" s="56" t="s">
        <v>48</v>
      </c>
      <c r="C33" s="3" t="s">
        <v>307</v>
      </c>
      <c r="D33" s="3">
        <v>7455</v>
      </c>
    </row>
    <row r="34" spans="1:4">
      <c r="A34" s="3">
        <v>9</v>
      </c>
      <c r="B34" s="56" t="s">
        <v>48</v>
      </c>
      <c r="C34" s="3" t="s">
        <v>308</v>
      </c>
      <c r="D34" s="3">
        <v>4601.2</v>
      </c>
    </row>
    <row r="35" spans="1:4">
      <c r="A35" s="3">
        <v>10</v>
      </c>
      <c r="B35" s="56" t="s">
        <v>48</v>
      </c>
      <c r="C35" s="3" t="s">
        <v>309</v>
      </c>
      <c r="D35" s="3">
        <v>4370</v>
      </c>
    </row>
    <row r="36" spans="1:4">
      <c r="A36" s="3">
        <v>11</v>
      </c>
      <c r="B36" s="56" t="s">
        <v>48</v>
      </c>
      <c r="C36" s="3" t="s">
        <v>310</v>
      </c>
      <c r="D36" s="3">
        <v>4150</v>
      </c>
    </row>
    <row r="37" spans="1:4">
      <c r="A37" s="3">
        <v>12</v>
      </c>
      <c r="B37" s="56" t="s">
        <v>48</v>
      </c>
      <c r="C37" s="3" t="s">
        <v>311</v>
      </c>
      <c r="D37" s="3">
        <v>4022.7</v>
      </c>
    </row>
    <row r="38" spans="1:4">
      <c r="A38" s="3">
        <v>13</v>
      </c>
      <c r="B38" s="56" t="s">
        <v>48</v>
      </c>
      <c r="C38" s="3" t="s">
        <v>312</v>
      </c>
      <c r="D38" s="3">
        <v>3701.8</v>
      </c>
    </row>
    <row r="39" spans="1:4">
      <c r="A39" s="3">
        <v>14</v>
      </c>
      <c r="B39" s="56" t="s">
        <v>48</v>
      </c>
      <c r="C39" s="3" t="s">
        <v>313</v>
      </c>
      <c r="D39" s="3">
        <v>2848</v>
      </c>
    </row>
    <row r="40" spans="1:4">
      <c r="A40" s="3">
        <v>15</v>
      </c>
      <c r="B40" s="56" t="s">
        <v>48</v>
      </c>
      <c r="C40" s="3" t="s">
        <v>314</v>
      </c>
      <c r="D40" s="3">
        <v>2757</v>
      </c>
    </row>
    <row r="41" spans="1:4">
      <c r="A41" s="3">
        <v>16</v>
      </c>
      <c r="B41" s="56" t="s">
        <v>48</v>
      </c>
      <c r="C41" s="3" t="s">
        <v>315</v>
      </c>
      <c r="D41" s="3">
        <v>2250</v>
      </c>
    </row>
    <row r="42" spans="1:4">
      <c r="A42" s="3">
        <v>17</v>
      </c>
      <c r="B42" s="56" t="s">
        <v>48</v>
      </c>
      <c r="C42" s="3" t="s">
        <v>316</v>
      </c>
      <c r="D42" s="3">
        <v>2200</v>
      </c>
    </row>
    <row r="43" spans="1:4">
      <c r="A43" s="3">
        <v>18</v>
      </c>
      <c r="B43" s="56" t="s">
        <v>48</v>
      </c>
      <c r="C43" s="3" t="s">
        <v>317</v>
      </c>
      <c r="D43" s="3">
        <v>2150</v>
      </c>
    </row>
    <row r="44" spans="1:4">
      <c r="A44" s="3">
        <v>19</v>
      </c>
      <c r="B44" s="56" t="s">
        <v>48</v>
      </c>
      <c r="C44" s="3" t="s">
        <v>318</v>
      </c>
      <c r="D44" s="3">
        <v>2040</v>
      </c>
    </row>
    <row r="45" spans="1:4">
      <c r="A45" s="3">
        <v>20</v>
      </c>
      <c r="B45" s="56" t="s">
        <v>48</v>
      </c>
      <c r="C45" s="3" t="s">
        <v>319</v>
      </c>
      <c r="D45" s="3">
        <v>1798</v>
      </c>
    </row>
  </sheetData>
  <mergeCells count="2">
    <mergeCell ref="A1:D1"/>
    <mergeCell ref="A24:D24"/>
  </mergeCells>
  <phoneticPr fontId="33"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A16" workbookViewId="0">
      <selection activeCell="D3" sqref="D3"/>
    </sheetView>
  </sheetViews>
  <sheetFormatPr defaultColWidth="9" defaultRowHeight="13.5"/>
  <cols>
    <col min="1" max="1" width="9" style="50"/>
    <col min="2" max="3" width="10.625" style="50" customWidth="1"/>
    <col min="4" max="4" width="16.875" style="50" customWidth="1"/>
    <col min="5" max="5" width="12.625" style="50" customWidth="1"/>
    <col min="6" max="6" width="10.5" style="50" customWidth="1"/>
    <col min="7" max="7" width="10.875" style="50" customWidth="1"/>
  </cols>
  <sheetData>
    <row r="1" spans="1:7" ht="31.5" customHeight="1">
      <c r="A1" s="157" t="s">
        <v>320</v>
      </c>
      <c r="B1" s="157"/>
      <c r="C1" s="157"/>
      <c r="D1" s="157"/>
      <c r="E1" s="157"/>
      <c r="F1" s="157"/>
      <c r="G1" s="157"/>
    </row>
    <row r="2" spans="1:7" ht="27.75" customHeight="1">
      <c r="A2" s="51" t="s">
        <v>35</v>
      </c>
      <c r="B2" s="51" t="s">
        <v>36</v>
      </c>
      <c r="C2" s="51" t="s">
        <v>40</v>
      </c>
      <c r="D2" s="51" t="s">
        <v>114</v>
      </c>
      <c r="E2" s="51" t="s">
        <v>321</v>
      </c>
      <c r="F2" s="51" t="s">
        <v>214</v>
      </c>
      <c r="G2" s="52" t="s">
        <v>322</v>
      </c>
    </row>
    <row r="3" spans="1:7" ht="15" customHeight="1">
      <c r="A3" s="158">
        <v>1</v>
      </c>
      <c r="B3" s="158" t="s">
        <v>46</v>
      </c>
      <c r="C3" s="158" t="s">
        <v>323</v>
      </c>
      <c r="D3" s="127" t="s">
        <v>324</v>
      </c>
      <c r="E3" s="53">
        <v>53.47</v>
      </c>
      <c r="F3" s="54">
        <f>E3/SUM($E$3:$E$19)</f>
        <v>6.6678305545510103E-2</v>
      </c>
      <c r="G3" s="55">
        <v>276</v>
      </c>
    </row>
    <row r="4" spans="1:7" ht="15" customHeight="1">
      <c r="A4" s="158"/>
      <c r="B4" s="158"/>
      <c r="C4" s="158"/>
      <c r="D4" s="55" t="s">
        <v>325</v>
      </c>
      <c r="E4" s="53">
        <v>1.03</v>
      </c>
      <c r="F4" s="54">
        <f t="shared" ref="F4:F19" si="0">E4/SUM($E$3:$E$19)</f>
        <v>1.2844334152211599E-3</v>
      </c>
      <c r="G4" s="55">
        <v>30</v>
      </c>
    </row>
    <row r="5" spans="1:7" ht="15" customHeight="1">
      <c r="A5" s="158"/>
      <c r="B5" s="158"/>
      <c r="C5" s="158"/>
      <c r="D5" s="55" t="s">
        <v>326</v>
      </c>
      <c r="E5" s="53">
        <v>19.09</v>
      </c>
      <c r="F5" s="54">
        <f t="shared" si="0"/>
        <v>2.38056639772543E-2</v>
      </c>
      <c r="G5" s="55">
        <v>553</v>
      </c>
    </row>
    <row r="6" spans="1:7" ht="15" customHeight="1">
      <c r="A6" s="158"/>
      <c r="B6" s="158"/>
      <c r="C6" s="158"/>
      <c r="D6" s="55" t="s">
        <v>327</v>
      </c>
      <c r="E6" s="53">
        <v>14.15</v>
      </c>
      <c r="F6" s="54">
        <f t="shared" si="0"/>
        <v>1.7645371675125601E-2</v>
      </c>
      <c r="G6" s="55">
        <v>71</v>
      </c>
    </row>
    <row r="7" spans="1:7" ht="15" customHeight="1">
      <c r="A7" s="158"/>
      <c r="B7" s="158"/>
      <c r="C7" s="158"/>
      <c r="D7" s="55" t="s">
        <v>328</v>
      </c>
      <c r="E7" s="53">
        <v>12.18</v>
      </c>
      <c r="F7" s="54">
        <f t="shared" si="0"/>
        <v>1.51887368906735E-2</v>
      </c>
      <c r="G7" s="55">
        <v>41</v>
      </c>
    </row>
    <row r="8" spans="1:7" ht="15" customHeight="1">
      <c r="A8" s="158"/>
      <c r="B8" s="158"/>
      <c r="C8" s="158"/>
      <c r="D8" s="55" t="s">
        <v>329</v>
      </c>
      <c r="E8" s="53">
        <v>0.83</v>
      </c>
      <c r="F8" s="54">
        <f t="shared" si="0"/>
        <v>1.0350288685762701E-3</v>
      </c>
      <c r="G8" s="55">
        <v>10</v>
      </c>
    </row>
    <row r="9" spans="1:7" ht="15" customHeight="1">
      <c r="A9" s="158"/>
      <c r="B9" s="158"/>
      <c r="C9" s="158"/>
      <c r="D9" s="55" t="s">
        <v>330</v>
      </c>
      <c r="E9" s="53">
        <v>0.71</v>
      </c>
      <c r="F9" s="54">
        <f t="shared" si="0"/>
        <v>8.8538614058934295E-4</v>
      </c>
      <c r="G9" s="55">
        <v>16</v>
      </c>
    </row>
    <row r="10" spans="1:7" ht="15" customHeight="1">
      <c r="A10" s="158"/>
      <c r="B10" s="158"/>
      <c r="C10" s="158"/>
      <c r="D10" s="55" t="s">
        <v>331</v>
      </c>
      <c r="E10" s="53">
        <v>0.26</v>
      </c>
      <c r="F10" s="54">
        <f t="shared" si="0"/>
        <v>3.24225910638351E-4</v>
      </c>
      <c r="G10" s="55">
        <v>9</v>
      </c>
    </row>
    <row r="11" spans="1:7" ht="15" customHeight="1">
      <c r="A11" s="158"/>
      <c r="B11" s="158"/>
      <c r="C11" s="158" t="s">
        <v>332</v>
      </c>
      <c r="D11" s="55" t="s">
        <v>333</v>
      </c>
      <c r="E11" s="53">
        <v>305.66000000000003</v>
      </c>
      <c r="F11" s="54">
        <f t="shared" si="0"/>
        <v>0.38116496863737798</v>
      </c>
      <c r="G11" s="55">
        <v>2460</v>
      </c>
    </row>
    <row r="12" spans="1:7" ht="15" customHeight="1">
      <c r="A12" s="158"/>
      <c r="B12" s="158"/>
      <c r="C12" s="158"/>
      <c r="D12" s="55" t="s">
        <v>334</v>
      </c>
      <c r="E12" s="53">
        <v>182.88</v>
      </c>
      <c r="F12" s="54">
        <f t="shared" si="0"/>
        <v>0.228055517452083</v>
      </c>
      <c r="G12" s="55">
        <v>2259</v>
      </c>
    </row>
    <row r="13" spans="1:7" ht="15" customHeight="1">
      <c r="A13" s="158"/>
      <c r="B13" s="158"/>
      <c r="C13" s="158"/>
      <c r="D13" s="55" t="s">
        <v>335</v>
      </c>
      <c r="E13" s="53">
        <v>111.65</v>
      </c>
      <c r="F13" s="54">
        <f t="shared" si="0"/>
        <v>0.13923008816450699</v>
      </c>
      <c r="G13" s="55">
        <v>863</v>
      </c>
    </row>
    <row r="14" spans="1:7" ht="15" customHeight="1">
      <c r="A14" s="158"/>
      <c r="B14" s="158"/>
      <c r="C14" s="158"/>
      <c r="D14" s="55" t="s">
        <v>336</v>
      </c>
      <c r="E14" s="53">
        <v>58.43</v>
      </c>
      <c r="F14" s="54">
        <f t="shared" si="0"/>
        <v>7.2863538302303299E-2</v>
      </c>
      <c r="G14" s="55">
        <v>746</v>
      </c>
    </row>
    <row r="15" spans="1:7" ht="15" customHeight="1">
      <c r="A15" s="158"/>
      <c r="B15" s="158"/>
      <c r="C15" s="158"/>
      <c r="D15" s="55" t="s">
        <v>337</v>
      </c>
      <c r="E15" s="53">
        <v>9.17</v>
      </c>
      <c r="F15" s="54">
        <f t="shared" si="0"/>
        <v>1.1435198463668E-2</v>
      </c>
      <c r="G15" s="55">
        <v>113</v>
      </c>
    </row>
    <row r="16" spans="1:7" ht="15" customHeight="1">
      <c r="A16" s="158"/>
      <c r="B16" s="158"/>
      <c r="C16" s="158"/>
      <c r="D16" s="55" t="s">
        <v>338</v>
      </c>
      <c r="E16" s="53">
        <v>10.52</v>
      </c>
      <c r="F16" s="54">
        <f t="shared" si="0"/>
        <v>1.3118679153520999E-2</v>
      </c>
      <c r="G16" s="55">
        <v>153</v>
      </c>
    </row>
    <row r="17" spans="1:7" ht="15" customHeight="1">
      <c r="A17" s="158"/>
      <c r="B17" s="158"/>
      <c r="C17" s="158"/>
      <c r="D17" s="55" t="s">
        <v>339</v>
      </c>
      <c r="E17" s="53">
        <v>0.94</v>
      </c>
      <c r="F17" s="54">
        <f t="shared" si="0"/>
        <v>1.1722013692309599E-3</v>
      </c>
      <c r="G17" s="55">
        <v>11</v>
      </c>
    </row>
    <row r="18" spans="1:7" ht="15" customHeight="1">
      <c r="A18" s="158"/>
      <c r="B18" s="158"/>
      <c r="C18" s="158"/>
      <c r="D18" s="55" t="s">
        <v>340</v>
      </c>
      <c r="E18" s="53">
        <v>20.91</v>
      </c>
      <c r="F18" s="54">
        <f t="shared" si="0"/>
        <v>2.6075245351722801E-2</v>
      </c>
      <c r="G18" s="55">
        <v>103</v>
      </c>
    </row>
    <row r="19" spans="1:7" ht="15" customHeight="1">
      <c r="A19" s="158"/>
      <c r="B19" s="158"/>
      <c r="C19" s="158"/>
      <c r="D19" s="55" t="s">
        <v>341</v>
      </c>
      <c r="E19" s="53">
        <v>0.03</v>
      </c>
      <c r="F19" s="54">
        <f t="shared" si="0"/>
        <v>3.7410681996732799E-5</v>
      </c>
      <c r="G19" s="55">
        <v>4</v>
      </c>
    </row>
    <row r="20" spans="1:7" ht="15" customHeight="1">
      <c r="A20" s="158">
        <v>2</v>
      </c>
      <c r="B20" s="158" t="s">
        <v>41</v>
      </c>
      <c r="C20" s="158" t="s">
        <v>323</v>
      </c>
      <c r="D20" s="127" t="s">
        <v>324</v>
      </c>
      <c r="E20" s="53">
        <v>26.78</v>
      </c>
      <c r="F20" s="54">
        <f>E20/SUM($E$20:$E$35)</f>
        <v>1.63187208267827E-2</v>
      </c>
      <c r="G20" s="55">
        <v>67</v>
      </c>
    </row>
    <row r="21" spans="1:7" ht="15" customHeight="1">
      <c r="A21" s="158"/>
      <c r="B21" s="158"/>
      <c r="C21" s="158"/>
      <c r="D21" s="55" t="s">
        <v>328</v>
      </c>
      <c r="E21" s="53">
        <v>59.04</v>
      </c>
      <c r="F21" s="54">
        <f t="shared" ref="F21:F35" si="1">E21/SUM($E$20:$E$35)</f>
        <v>3.5976746736865198E-2</v>
      </c>
      <c r="G21" s="55">
        <v>15</v>
      </c>
    </row>
    <row r="22" spans="1:7" ht="15" customHeight="1">
      <c r="A22" s="158"/>
      <c r="B22" s="158"/>
      <c r="C22" s="158"/>
      <c r="D22" s="55" t="s">
        <v>326</v>
      </c>
      <c r="E22" s="53">
        <v>2.56</v>
      </c>
      <c r="F22" s="54">
        <f t="shared" si="1"/>
        <v>1.55996733818386E-3</v>
      </c>
      <c r="G22" s="55">
        <v>18</v>
      </c>
    </row>
    <row r="23" spans="1:7" ht="15" customHeight="1">
      <c r="A23" s="158"/>
      <c r="B23" s="158"/>
      <c r="C23" s="158"/>
      <c r="D23" s="55" t="s">
        <v>330</v>
      </c>
      <c r="E23" s="53">
        <v>5.28</v>
      </c>
      <c r="F23" s="54">
        <f t="shared" si="1"/>
        <v>3.2174326350041999E-3</v>
      </c>
      <c r="G23" s="55">
        <v>6</v>
      </c>
    </row>
    <row r="24" spans="1:7" ht="15" customHeight="1">
      <c r="A24" s="158"/>
      <c r="B24" s="158"/>
      <c r="C24" s="158"/>
      <c r="D24" s="55" t="s">
        <v>327</v>
      </c>
      <c r="E24" s="53">
        <v>4.0599999999999996</v>
      </c>
      <c r="F24" s="54">
        <f t="shared" si="1"/>
        <v>2.4740107004009599E-3</v>
      </c>
      <c r="G24" s="55">
        <v>24</v>
      </c>
    </row>
    <row r="25" spans="1:7" ht="15" customHeight="1">
      <c r="A25" s="158"/>
      <c r="B25" s="158"/>
      <c r="C25" s="158"/>
      <c r="D25" s="55" t="s">
        <v>331</v>
      </c>
      <c r="E25" s="53">
        <v>0.53</v>
      </c>
      <c r="F25" s="54">
        <f t="shared" si="1"/>
        <v>3.2296198798337699E-4</v>
      </c>
      <c r="G25" s="55">
        <v>5</v>
      </c>
    </row>
    <row r="26" spans="1:7" ht="15" customHeight="1">
      <c r="A26" s="158"/>
      <c r="B26" s="158"/>
      <c r="C26" s="158"/>
      <c r="D26" s="55" t="s">
        <v>325</v>
      </c>
      <c r="E26" s="53">
        <v>2.13</v>
      </c>
      <c r="F26" s="54">
        <f t="shared" si="1"/>
        <v>1.29794157434829E-3</v>
      </c>
      <c r="G26" s="55">
        <v>1</v>
      </c>
    </row>
    <row r="27" spans="1:7" ht="15" customHeight="1">
      <c r="A27" s="158"/>
      <c r="B27" s="158"/>
      <c r="C27" s="158"/>
      <c r="D27" s="55" t="s">
        <v>329</v>
      </c>
      <c r="E27" s="53">
        <v>0</v>
      </c>
      <c r="F27" s="54">
        <f t="shared" si="1"/>
        <v>0</v>
      </c>
      <c r="G27" s="55">
        <v>1</v>
      </c>
    </row>
    <row r="28" spans="1:7" ht="15" customHeight="1">
      <c r="A28" s="158"/>
      <c r="B28" s="158"/>
      <c r="C28" s="158" t="s">
        <v>332</v>
      </c>
      <c r="D28" s="55" t="s">
        <v>333</v>
      </c>
      <c r="E28" s="53">
        <v>1096.97</v>
      </c>
      <c r="F28" s="54">
        <f t="shared" si="1"/>
        <v>0.66845209803419703</v>
      </c>
      <c r="G28" s="55">
        <v>786</v>
      </c>
    </row>
    <row r="29" spans="1:7" ht="15" customHeight="1">
      <c r="A29" s="158"/>
      <c r="B29" s="158"/>
      <c r="C29" s="158"/>
      <c r="D29" s="55" t="s">
        <v>334</v>
      </c>
      <c r="E29" s="53">
        <v>110.42</v>
      </c>
      <c r="F29" s="54">
        <f t="shared" si="1"/>
        <v>6.7285778704008398E-2</v>
      </c>
      <c r="G29" s="55">
        <v>652</v>
      </c>
    </row>
    <row r="30" spans="1:7" ht="15" customHeight="1">
      <c r="A30" s="158"/>
      <c r="B30" s="158"/>
      <c r="C30" s="158"/>
      <c r="D30" s="55" t="s">
        <v>335</v>
      </c>
      <c r="E30" s="53">
        <v>194.15</v>
      </c>
      <c r="F30" s="54">
        <f t="shared" si="1"/>
        <v>0.118307679182967</v>
      </c>
      <c r="G30" s="55">
        <v>462</v>
      </c>
    </row>
    <row r="31" spans="1:7" ht="15" customHeight="1">
      <c r="A31" s="158"/>
      <c r="B31" s="158"/>
      <c r="C31" s="158"/>
      <c r="D31" s="55" t="s">
        <v>336</v>
      </c>
      <c r="E31" s="53">
        <v>84.78</v>
      </c>
      <c r="F31" s="54">
        <f t="shared" si="1"/>
        <v>5.1661730832510702E-2</v>
      </c>
      <c r="G31" s="55">
        <v>116</v>
      </c>
    </row>
    <row r="32" spans="1:7" ht="15" customHeight="1">
      <c r="A32" s="158"/>
      <c r="B32" s="158"/>
      <c r="C32" s="158"/>
      <c r="D32" s="55" t="s">
        <v>338</v>
      </c>
      <c r="E32" s="53">
        <v>7.67</v>
      </c>
      <c r="F32" s="54">
        <f t="shared" si="1"/>
        <v>4.6738083921367898E-3</v>
      </c>
      <c r="G32" s="55">
        <v>46</v>
      </c>
    </row>
    <row r="33" spans="1:7" ht="15" customHeight="1">
      <c r="A33" s="158"/>
      <c r="B33" s="158"/>
      <c r="C33" s="158"/>
      <c r="D33" s="55" t="s">
        <v>337</v>
      </c>
      <c r="E33" s="53">
        <v>43.15</v>
      </c>
      <c r="F33" s="54">
        <f t="shared" si="1"/>
        <v>2.62939807197787E-2</v>
      </c>
      <c r="G33" s="55">
        <v>65</v>
      </c>
    </row>
    <row r="34" spans="1:7" ht="15" customHeight="1">
      <c r="A34" s="158"/>
      <c r="B34" s="158"/>
      <c r="C34" s="158"/>
      <c r="D34" s="55" t="s">
        <v>340</v>
      </c>
      <c r="E34" s="53">
        <v>3.46</v>
      </c>
      <c r="F34" s="54">
        <f t="shared" si="1"/>
        <v>2.10839335551412E-3</v>
      </c>
      <c r="G34" s="55">
        <v>8</v>
      </c>
    </row>
    <row r="35" spans="1:7" ht="15" customHeight="1">
      <c r="A35" s="158"/>
      <c r="B35" s="158"/>
      <c r="C35" s="158"/>
      <c r="D35" s="55" t="s">
        <v>339</v>
      </c>
      <c r="E35" s="53">
        <v>0.08</v>
      </c>
      <c r="F35" s="54">
        <f t="shared" si="1"/>
        <v>4.8748979318245497E-5</v>
      </c>
      <c r="G35" s="55">
        <v>1</v>
      </c>
    </row>
    <row r="36" spans="1:7">
      <c r="A36" s="158" t="s">
        <v>226</v>
      </c>
      <c r="B36" s="158"/>
      <c r="C36" s="158"/>
      <c r="D36" s="159">
        <f>SUM(E3:E35)</f>
        <v>2442.9699999999998</v>
      </c>
      <c r="E36" s="159"/>
      <c r="F36" s="159"/>
      <c r="G36" s="159"/>
    </row>
  </sheetData>
  <mergeCells count="11">
    <mergeCell ref="A1:G1"/>
    <mergeCell ref="A36:C36"/>
    <mergeCell ref="D36:G36"/>
    <mergeCell ref="A3:A19"/>
    <mergeCell ref="A20:A35"/>
    <mergeCell ref="B3:B19"/>
    <mergeCell ref="B20:B35"/>
    <mergeCell ref="C3:C10"/>
    <mergeCell ref="C11:C19"/>
    <mergeCell ref="C20:C27"/>
    <mergeCell ref="C28:C35"/>
  </mergeCells>
  <phoneticPr fontId="33"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说明</vt:lpstr>
      <vt:lpstr>主表</vt:lpstr>
      <vt:lpstr>附1</vt:lpstr>
      <vt:lpstr>1.1</vt:lpstr>
      <vt:lpstr>附2</vt:lpstr>
      <vt:lpstr>2.1</vt:lpstr>
      <vt:lpstr>2.2</vt:lpstr>
      <vt:lpstr>2.3</vt:lpstr>
      <vt:lpstr>附件3</vt:lpstr>
      <vt:lpstr>3.1</vt:lpstr>
      <vt:lpstr>3.2</vt:lpstr>
      <vt:lpstr>附件4</vt:lpstr>
      <vt:lpstr>附件5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xiongyou1701</dc:creator>
  <cp:lastModifiedBy>user</cp:lastModifiedBy>
  <dcterms:created xsi:type="dcterms:W3CDTF">2006-09-16T00:00:00Z</dcterms:created>
  <dcterms:modified xsi:type="dcterms:W3CDTF">2018-04-28T03:21:33Z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