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50" windowWidth="15180" windowHeight="7965" activeTab="1"/>
  </bookViews>
  <sheets>
    <sheet name="INFORMAÇÕES" sheetId="2" r:id="rId1"/>
    <sheet name="IMPRIMIR" sheetId="3" r:id="rId2"/>
    <sheet name="CONTRA CHEQUE" sheetId="1" r:id="rId3"/>
  </sheets>
  <definedNames>
    <definedName name="_xlnm.Print_Area" localSheetId="1">IMPRIMIR!$A$2:$I$58</definedName>
    <definedName name="conteudoDinamico.php?id_313" localSheetId="1">IMPRIMIR!$L$1:$M$6</definedName>
  </definedNames>
  <calcPr calcId="144525"/>
</workbook>
</file>

<file path=xl/calcChain.xml><?xml version="1.0" encoding="utf-8"?>
<calcChain xmlns="http://schemas.openxmlformats.org/spreadsheetml/2006/main">
  <c r="H27" i="3" l="1"/>
  <c r="C31" i="3"/>
  <c r="A31" i="3"/>
  <c r="I12" i="1"/>
  <c r="G26" i="1"/>
  <c r="I26" i="1"/>
  <c r="I27" i="1"/>
  <c r="B30" i="1"/>
  <c r="C30" i="1"/>
  <c r="D30" i="1"/>
  <c r="G30" i="1"/>
  <c r="H30" i="1"/>
  <c r="G31" i="3"/>
  <c r="I12" i="3"/>
  <c r="I27" i="3"/>
  <c r="I29" i="3"/>
  <c r="I31" i="3"/>
  <c r="E31" i="3"/>
</calcChain>
</file>

<file path=xl/connections.xml><?xml version="1.0" encoding="utf-8"?>
<connections xmlns="http://schemas.openxmlformats.org/spreadsheetml/2006/main">
  <connection id="1" name="Conexão" type="4" refreshedVersion="2" background="1" saveData="1">
    <webPr sourceData="1" parsePre="1" consecutive="1" xl2000="1" url="http://www.previdenciasocial.gov.br/conteudoDinamico.php?id=313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<sst xmlns="http://schemas.openxmlformats.org/spreadsheetml/2006/main" count="43" uniqueCount="42">
  <si>
    <t>SALARIO BASE</t>
  </si>
  <si>
    <t>I. N. S. S.</t>
  </si>
  <si>
    <t>02.00.00</t>
  </si>
  <si>
    <t xml:space="preserve">Imposto de Renda </t>
  </si>
  <si>
    <t>Desconto na fonte</t>
  </si>
  <si>
    <t>Base de cálculo (R$)</t>
  </si>
  <si>
    <t>Alíquota %</t>
  </si>
  <si>
    <t>Parcela a deduzir (R$)</t>
  </si>
  <si>
    <t>Até 1.313,69</t>
  </si>
  <si>
    <t>Isento</t>
  </si>
  <si>
    <t>De 1313,70</t>
  </si>
  <si>
    <t>até 2625,12</t>
  </si>
  <si>
    <t>Acima de 2625,12</t>
  </si>
  <si>
    <t>Deduções: R$ 132,05 por dependente, pensão alimentícia integral e contribuição ao INSS. Aposentado com 65 anos ou mais tem direito a uma dedução extra de R$ 1.313,69 no benefício recebido da previdência pública ou privada.</t>
  </si>
  <si>
    <t>INSS - Mês de Competência - AGOSTO</t>
  </si>
  <si>
    <t>Base (R$)</t>
  </si>
  <si>
    <t>Alíquota (%)</t>
  </si>
  <si>
    <t>A pagar (R$)</t>
  </si>
  <si>
    <t>380,01 até 2.894,28</t>
  </si>
  <si>
    <t>De 76,01 até 578,86</t>
  </si>
  <si>
    <t>Códigos conforme periodicidade: empresários, autônomos e equiparados, 1007, mensal; 1104, trimestral. Autônomos e equiparados com dedução de 45% na contribuição, 1120, mensal; 1147, trimestral. Facultativo, 1046, mensal; 1457, trimestral. Especial, 1503, mensal; 1554, trimestral. Doméstico, 1600, mensal; 1651, trimestral.</t>
  </si>
  <si>
    <t>Trabalhador assalariado e empregada doméstica*</t>
  </si>
  <si>
    <t>Salário de contribuição (R$)</t>
  </si>
  <si>
    <t>Até 868,30</t>
  </si>
  <si>
    <t>De 868,31 até 1.140,00</t>
  </si>
  <si>
    <t>De 1.140,01 até 1.447,14</t>
  </si>
  <si>
    <t>De 1.447,15 até 2.894,28</t>
  </si>
  <si>
    <t>005 - SUPERMERCADO E ABAT. DEDIL</t>
  </si>
  <si>
    <t>PRAÇA SILVESTRE EVANGELISTA-SALGADEIRA</t>
  </si>
  <si>
    <t>075- ALINE TRINDADE SANTOS</t>
  </si>
  <si>
    <t>4211-25- CAIXA</t>
  </si>
  <si>
    <t>Cnpj/Cpf: 05.445631/0001-55</t>
  </si>
  <si>
    <t>HORAS EXT.</t>
  </si>
  <si>
    <t>001.000.000</t>
  </si>
  <si>
    <t xml:space="preserve"> 001 SALARIO NORMAL</t>
  </si>
  <si>
    <t xml:space="preserve"> 501 I.N.S.S</t>
  </si>
  <si>
    <t xml:space="preserve"> 0256 ANA CRISTINA SILVA DE JESUS SILVA EPP</t>
  </si>
  <si>
    <t xml:space="preserve"> PRAÇA DUQUE DE CAXIAS - RUA B , 293 - CASA - CENTRO</t>
  </si>
  <si>
    <t xml:space="preserve"> CNPJ/CPF: 03.948.210/0001-02</t>
  </si>
  <si>
    <t xml:space="preserve"> 01101 JUCILENE JOSE DOS SANTOS</t>
  </si>
  <si>
    <t>AUX. ADMINISTRATIVO</t>
  </si>
  <si>
    <t>DSDSDS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</si>
</sst>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4" formatCode="[$-416]mmmm\-yy;@"/>
  </numFmts>
  <fonts count="15">
    <font>
      <sz val="10"/>
      <name val="Arial"/>
    </font>
    <font>
      <sz val="10"/>
      <name val="Arial"/>
    </font>
    <font>
      <b/>
      <sz val="10"/>
      <color indexed="17"/>
      <name val="Arial"/>
      <family val="2"/>
    </font>
    <font>
      <vertAlign val="superscript"/>
      <sz val="10"/>
      <color indexed="17"/>
      <name val="Arial"/>
      <family val="2"/>
    </font>
    <font>
      <sz val="7"/>
      <color indexed="17"/>
      <name val="Arial"/>
      <family val="2"/>
    </font>
    <font>
      <b/>
      <sz val="10"/>
      <name val="Arial"/>
      <family val="2"/>
    </font>
    <font>
      <vertAlign val="superscript"/>
      <sz val="9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color indexed="17"/>
      <name val="Times New Roman"/>
      <family val="1"/>
    </font>
    <font>
      <vertAlign val="superscript"/>
      <sz val="10"/>
      <color indexed="17"/>
      <name val="Times New Roman"/>
      <family val="1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56"/>
      <name val="Verdana"/>
      <family val="2"/>
    </font>
    <font>
      <sz val="10"/>
      <name val="Roman 12cpi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26"/>
      </bottom>
      <diagonal/>
    </border>
    <border>
      <left/>
      <right/>
      <top style="thin">
        <color indexed="26"/>
      </top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Border="1"/>
    <xf numFmtId="0" fontId="5" fillId="0" borderId="8" xfId="0" applyFont="1" applyBorder="1"/>
    <xf numFmtId="0" fontId="5" fillId="0" borderId="1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/>
    <xf numFmtId="0" fontId="7" fillId="0" borderId="0" xfId="0" applyFont="1"/>
    <xf numFmtId="0" fontId="8" fillId="0" borderId="6" xfId="0" applyFont="1" applyBorder="1"/>
    <xf numFmtId="0" fontId="8" fillId="0" borderId="0" xfId="0" applyFont="1" applyBorder="1"/>
    <xf numFmtId="0" fontId="8" fillId="0" borderId="1" xfId="0" applyFont="1" applyBorder="1"/>
    <xf numFmtId="0" fontId="8" fillId="0" borderId="8" xfId="0" applyFont="1" applyBorder="1"/>
    <xf numFmtId="174" fontId="8" fillId="0" borderId="1" xfId="0" applyNumberFormat="1" applyFont="1" applyBorder="1"/>
    <xf numFmtId="0" fontId="8" fillId="0" borderId="10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6" xfId="0" applyFont="1" applyBorder="1"/>
    <xf numFmtId="0" fontId="9" fillId="0" borderId="1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4" fontId="8" fillId="0" borderId="1" xfId="0" applyNumberFormat="1" applyFont="1" applyBorder="1" applyAlignment="1">
      <alignment horizontal="right"/>
    </xf>
    <xf numFmtId="2" fontId="8" fillId="0" borderId="1" xfId="0" applyNumberFormat="1" applyFont="1" applyBorder="1"/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13" xfId="0" applyBorder="1"/>
    <xf numFmtId="14" fontId="5" fillId="0" borderId="0" xfId="0" applyNumberFormat="1" applyFont="1"/>
    <xf numFmtId="0" fontId="14" fillId="0" borderId="6" xfId="0" applyFont="1" applyBorder="1"/>
    <xf numFmtId="0" fontId="14" fillId="0" borderId="0" xfId="0" applyFont="1" applyBorder="1"/>
    <xf numFmtId="0" fontId="14" fillId="0" borderId="0" xfId="0" applyFont="1"/>
    <xf numFmtId="0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right"/>
    </xf>
    <xf numFmtId="2" fontId="14" fillId="0" borderId="0" xfId="0" applyNumberFormat="1" applyFont="1"/>
    <xf numFmtId="0" fontId="14" fillId="0" borderId="0" xfId="0" applyFont="1" applyAlignment="1">
      <alignment horizontal="left"/>
    </xf>
    <xf numFmtId="2" fontId="14" fillId="0" borderId="0" xfId="0" applyNumberFormat="1" applyFont="1" applyAlignment="1">
      <alignment horizontal="left"/>
    </xf>
    <xf numFmtId="39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center"/>
    </xf>
    <xf numFmtId="17" fontId="14" fillId="0" borderId="0" xfId="0" applyNumberFormat="1" applyFont="1"/>
    <xf numFmtId="0" fontId="0" fillId="0" borderId="14" xfId="0" applyBorder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vertical="top" wrapText="1"/>
    </xf>
    <xf numFmtId="2" fontId="14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71" fontId="8" fillId="0" borderId="6" xfId="1" applyFont="1" applyBorder="1" applyAlignment="1">
      <alignment vertical="center"/>
    </xf>
    <xf numFmtId="171" fontId="8" fillId="0" borderId="0" xfId="1" applyFont="1" applyBorder="1" applyAlignment="1">
      <alignment vertical="center"/>
    </xf>
    <xf numFmtId="171" fontId="8" fillId="0" borderId="7" xfId="1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171" fontId="8" fillId="0" borderId="6" xfId="1" applyFont="1" applyBorder="1" applyAlignment="1">
      <alignment horizontal="center"/>
    </xf>
    <xf numFmtId="171" fontId="8" fillId="0" borderId="7" xfId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4" fontId="8" fillId="0" borderId="8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8" fillId="2" borderId="3" xfId="0" applyNumberFormat="1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16</xdr:row>
      <xdr:rowOff>19050</xdr:rowOff>
    </xdr:from>
    <xdr:to>
      <xdr:col>8</xdr:col>
      <xdr:colOff>104775</xdr:colOff>
      <xdr:row>16</xdr:row>
      <xdr:rowOff>123825</xdr:rowOff>
    </xdr:to>
    <xdr:sp macro="" textlink="">
      <xdr:nvSpPr>
        <xdr:cNvPr id="3189" name="AutoShape 1"/>
        <xdr:cNvSpPr>
          <a:spLocks noChangeArrowheads="1"/>
        </xdr:cNvSpPr>
      </xdr:nvSpPr>
      <xdr:spPr bwMode="auto">
        <a:xfrm>
          <a:off x="4781550" y="4371975"/>
          <a:ext cx="485775" cy="104775"/>
        </a:xfrm>
        <a:prstGeom prst="rightArrow">
          <a:avLst>
            <a:gd name="adj1" fmla="val 50000"/>
            <a:gd name="adj2" fmla="val 115909"/>
          </a:avLst>
        </a:prstGeom>
        <a:solidFill>
          <a:srgbClr val="FFFFFF"/>
        </a:solidFill>
        <a:ln w="9525">
          <a:solidFill>
            <a:srgbClr val="008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104775</xdr:rowOff>
    </xdr:from>
    <xdr:to>
      <xdr:col>11</xdr:col>
      <xdr:colOff>0</xdr:colOff>
      <xdr:row>28</xdr:row>
      <xdr:rowOff>47625</xdr:rowOff>
    </xdr:to>
    <xdr:sp macro="" textlink="" fLocksText="0">
      <xdr:nvSpPr>
        <xdr:cNvPr id="1025" name="WordArt 1"/>
        <xdr:cNvSpPr>
          <a:spLocks noChangeArrowheads="1" noChangeShapeType="1" noTextEdit="1"/>
        </xdr:cNvSpPr>
      </xdr:nvSpPr>
      <xdr:spPr bwMode="auto">
        <a:xfrm rot="16200000">
          <a:off x="4238625" y="2124075"/>
          <a:ext cx="40195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DECLARO TER RECEBIDO A IMPOTÂNCIA LÍQUIDA DISCRIMINADA NESTE RECIBO</a:t>
          </a:r>
        </a:p>
      </xdr:txBody>
    </xdr:sp>
    <xdr:clientData fLocksWithSheet="0"/>
  </xdr:twoCellAnchor>
  <xdr:twoCellAnchor>
    <xdr:from>
      <xdr:col>11</xdr:col>
      <xdr:colOff>0</xdr:colOff>
      <xdr:row>20</xdr:row>
      <xdr:rowOff>76200</xdr:rowOff>
    </xdr:from>
    <xdr:to>
      <xdr:col>11</xdr:col>
      <xdr:colOff>0</xdr:colOff>
      <xdr:row>28</xdr:row>
      <xdr:rowOff>57150</xdr:rowOff>
    </xdr:to>
    <xdr:sp macro="" textlink="" fLocksText="0">
      <xdr:nvSpPr>
        <xdr:cNvPr id="1027" name="WordArt 3"/>
        <xdr:cNvSpPr>
          <a:spLocks noChangeArrowheads="1" noChangeShapeType="1" noTextEdit="1"/>
        </xdr:cNvSpPr>
      </xdr:nvSpPr>
      <xdr:spPr bwMode="auto">
        <a:xfrm rot="16200000">
          <a:off x="5600700" y="3495675"/>
          <a:ext cx="12954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____/____/____</a:t>
          </a:r>
        </a:p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DATA</a:t>
          </a:r>
        </a:p>
      </xdr:txBody>
    </xdr:sp>
    <xdr:clientData fLocksWithSheet="0"/>
  </xdr:twoCellAnchor>
  <xdr:twoCellAnchor>
    <xdr:from>
      <xdr:col>11</xdr:col>
      <xdr:colOff>0</xdr:colOff>
      <xdr:row>1</xdr:row>
      <xdr:rowOff>76200</xdr:rowOff>
    </xdr:from>
    <xdr:to>
      <xdr:col>11</xdr:col>
      <xdr:colOff>0</xdr:colOff>
      <xdr:row>13</xdr:row>
      <xdr:rowOff>95250</xdr:rowOff>
    </xdr:to>
    <xdr:sp macro="" textlink="">
      <xdr:nvSpPr>
        <xdr:cNvPr id="1028" name="WordArt 4"/>
        <xdr:cNvSpPr>
          <a:spLocks noChangeArrowheads="1" noChangeShapeType="1" noTextEdit="1"/>
        </xdr:cNvSpPr>
      </xdr:nvSpPr>
      <xdr:spPr bwMode="auto">
        <a:xfrm rot="16200000">
          <a:off x="5424487" y="909638"/>
          <a:ext cx="16478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___________________________________</a:t>
          </a:r>
        </a:p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ASSINATURA DO FUNCIONÁRIO</a:t>
          </a:r>
        </a:p>
      </xdr:txBody>
    </xdr:sp>
    <xdr:clientData/>
  </xdr:twoCellAnchor>
  <xdr:twoCellAnchor>
    <xdr:from>
      <xdr:col>11</xdr:col>
      <xdr:colOff>0</xdr:colOff>
      <xdr:row>1</xdr:row>
      <xdr:rowOff>47625</xdr:rowOff>
    </xdr:from>
    <xdr:to>
      <xdr:col>11</xdr:col>
      <xdr:colOff>0</xdr:colOff>
      <xdr:row>18</xdr:row>
      <xdr:rowOff>85725</xdr:rowOff>
    </xdr:to>
    <xdr:cxnSp macro="">
      <xdr:nvCxnSpPr>
        <xdr:cNvPr id="4123" name="AutoShape 6"/>
        <xdr:cNvCxnSpPr>
          <a:cxnSpLocks noChangeShapeType="1"/>
        </xdr:cNvCxnSpPr>
      </xdr:nvCxnSpPr>
      <xdr:spPr bwMode="auto">
        <a:xfrm>
          <a:off x="6248400" y="57150"/>
          <a:ext cx="0" cy="2476500"/>
        </a:xfrm>
        <a:prstGeom prst="straightConnector1">
          <a:avLst/>
        </a:prstGeom>
        <a:noFill/>
        <a:ln w="9525">
          <a:solidFill>
            <a:srgbClr val="3399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0</xdr:colOff>
      <xdr:row>33</xdr:row>
      <xdr:rowOff>104775</xdr:rowOff>
    </xdr:from>
    <xdr:to>
      <xdr:col>0</xdr:col>
      <xdr:colOff>0</xdr:colOff>
      <xdr:row>60</xdr:row>
      <xdr:rowOff>47625</xdr:rowOff>
    </xdr:to>
    <xdr:sp macro="" textlink="" fLocksText="0">
      <xdr:nvSpPr>
        <xdr:cNvPr id="1032" name="WordArt 8"/>
        <xdr:cNvSpPr>
          <a:spLocks noChangeArrowheads="1" noChangeShapeType="1" noTextEdit="1"/>
        </xdr:cNvSpPr>
      </xdr:nvSpPr>
      <xdr:spPr bwMode="auto">
        <a:xfrm rot="16200000">
          <a:off x="-2157413" y="7196138"/>
          <a:ext cx="43148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DECLARO TER RECEBIDO A IMPOTÂNCIA LÍQUIDA DISCRIMINADA NESTE RECIBO</a:t>
          </a:r>
        </a:p>
      </xdr:txBody>
    </xdr:sp>
    <xdr:clientData fLocksWithSheet="0"/>
  </xdr:twoCellAnchor>
  <xdr:twoCellAnchor>
    <xdr:from>
      <xdr:col>0</xdr:col>
      <xdr:colOff>0</xdr:colOff>
      <xdr:row>52</xdr:row>
      <xdr:rowOff>76200</xdr:rowOff>
    </xdr:from>
    <xdr:to>
      <xdr:col>0</xdr:col>
      <xdr:colOff>0</xdr:colOff>
      <xdr:row>60</xdr:row>
      <xdr:rowOff>57150</xdr:rowOff>
    </xdr:to>
    <xdr:sp macro="" textlink="" fLocksText="0">
      <xdr:nvSpPr>
        <xdr:cNvPr id="1033" name="WordArt 9"/>
        <xdr:cNvSpPr>
          <a:spLocks noChangeArrowheads="1" noChangeShapeType="1" noTextEdit="1"/>
        </xdr:cNvSpPr>
      </xdr:nvSpPr>
      <xdr:spPr bwMode="auto">
        <a:xfrm rot="16200000">
          <a:off x="-638175" y="8724900"/>
          <a:ext cx="12763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____/____/____</a:t>
          </a:r>
        </a:p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DATA</a:t>
          </a:r>
        </a:p>
      </xdr:txBody>
    </xdr:sp>
    <xdr:clientData fLocksWithSheet="0"/>
  </xdr:twoCellAnchor>
  <xdr:twoCellAnchor>
    <xdr:from>
      <xdr:col>0</xdr:col>
      <xdr:colOff>0</xdr:colOff>
      <xdr:row>33</xdr:row>
      <xdr:rowOff>76200</xdr:rowOff>
    </xdr:from>
    <xdr:to>
      <xdr:col>0</xdr:col>
      <xdr:colOff>0</xdr:colOff>
      <xdr:row>45</xdr:row>
      <xdr:rowOff>95250</xdr:rowOff>
    </xdr:to>
    <xdr:sp macro="" textlink="">
      <xdr:nvSpPr>
        <xdr:cNvPr id="1034" name="WordArt 10"/>
        <xdr:cNvSpPr>
          <a:spLocks noChangeArrowheads="1" noChangeShapeType="1" noTextEdit="1"/>
        </xdr:cNvSpPr>
      </xdr:nvSpPr>
      <xdr:spPr bwMode="auto">
        <a:xfrm rot="16200000">
          <a:off x="-981075" y="5991225"/>
          <a:ext cx="196215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___________________________________</a:t>
          </a:r>
        </a:p>
        <a:p>
          <a:pPr algn="ctr" rtl="0"/>
          <a:r>
            <a:rPr lang="pt-BR" sz="800" kern="10" spc="0">
              <a:ln w="9525">
                <a:noFill/>
                <a:round/>
                <a:headEnd/>
                <a:tailEnd/>
              </a:ln>
              <a:solidFill>
                <a:srgbClr val="008000"/>
              </a:solidFill>
              <a:effectLst/>
              <a:latin typeface="Times New Roman"/>
              <a:cs typeface="Times New Roman"/>
            </a:rPr>
            <a:t>ASSINATURA DO FUNCIONÁRIO</a:t>
          </a:r>
        </a:p>
      </xdr:txBody>
    </xdr:sp>
    <xdr:clientData/>
  </xdr:twoCellAnchor>
  <xdr:twoCellAnchor>
    <xdr:from>
      <xdr:col>0</xdr:col>
      <xdr:colOff>0</xdr:colOff>
      <xdr:row>33</xdr:row>
      <xdr:rowOff>47625</xdr:rowOff>
    </xdr:from>
    <xdr:to>
      <xdr:col>0</xdr:col>
      <xdr:colOff>0</xdr:colOff>
      <xdr:row>50</xdr:row>
      <xdr:rowOff>85725</xdr:rowOff>
    </xdr:to>
    <xdr:cxnSp macro="">
      <xdr:nvCxnSpPr>
        <xdr:cNvPr id="4127" name="AutoShape 11"/>
        <xdr:cNvCxnSpPr>
          <a:cxnSpLocks noChangeShapeType="1"/>
        </xdr:cNvCxnSpPr>
      </xdr:nvCxnSpPr>
      <xdr:spPr bwMode="auto">
        <a:xfrm>
          <a:off x="0" y="4981575"/>
          <a:ext cx="0" cy="2790825"/>
        </a:xfrm>
        <a:prstGeom prst="straightConnector1">
          <a:avLst/>
        </a:prstGeom>
        <a:noFill/>
        <a:ln w="9525">
          <a:solidFill>
            <a:srgbClr val="3399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0</xdr:colOff>
      <xdr:row>58</xdr:row>
      <xdr:rowOff>104775</xdr:rowOff>
    </xdr:from>
    <xdr:to>
      <xdr:col>0</xdr:col>
      <xdr:colOff>0</xdr:colOff>
      <xdr:row>59</xdr:row>
      <xdr:rowOff>47625</xdr:rowOff>
    </xdr:to>
    <xdr:sp macro="" textlink="">
      <xdr:nvSpPr>
        <xdr:cNvPr id="4128" name="AutoShape 12"/>
        <xdr:cNvSpPr>
          <a:spLocks noChangeArrowheads="1"/>
        </xdr:cNvSpPr>
      </xdr:nvSpPr>
      <xdr:spPr bwMode="auto">
        <a:xfrm>
          <a:off x="0" y="9086850"/>
          <a:ext cx="0" cy="104775"/>
        </a:xfrm>
        <a:prstGeom prst="rightArrow">
          <a:avLst>
            <a:gd name="adj1" fmla="val 50000"/>
            <a:gd name="adj2" fmla="val -2147483648"/>
          </a:avLst>
        </a:prstGeom>
        <a:solidFill>
          <a:srgbClr val="FFFFFF"/>
        </a:solidFill>
        <a:ln w="9525">
          <a:solidFill>
            <a:srgbClr val="008000"/>
          </a:solidFill>
          <a:miter lim="800000"/>
          <a:headEnd/>
          <a:tailEnd/>
        </a:ln>
      </xdr:spPr>
    </xdr:sp>
    <xdr:clientData/>
  </xdr:twoCellAnchor>
</xdr:wsDr>
</file>

<file path=xl/queryTables/queryTable1.xml><?xml version="1.0" encoding="utf-8"?>
<queryTable xmlns="http://schemas.openxmlformats.org/spreadsheetml/2006/main" name="conteudoDinamico.php?id=31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23"/>
  <sheetViews>
    <sheetView topLeftCell="A13" workbookViewId="0">
      <selection activeCell="C21" sqref="C21:D21"/>
    </sheetView>
  </sheetViews>
  <sheetFormatPr defaultRowHeight="12.75"/>
  <cols>
    <col min="1" max="1" width="13.42578125" customWidth="1"/>
  </cols>
  <sheetData>
    <row r="1" spans="1:4">
      <c r="A1" s="55" t="s">
        <v>3</v>
      </c>
      <c r="B1" s="55"/>
      <c r="C1" s="55"/>
    </row>
    <row r="2" spans="1:4">
      <c r="A2" s="56" t="s">
        <v>4</v>
      </c>
      <c r="B2" s="56"/>
      <c r="C2" s="56"/>
    </row>
    <row r="3" spans="1:4" ht="42.75">
      <c r="A3" s="36" t="s">
        <v>5</v>
      </c>
      <c r="B3" s="36" t="s">
        <v>6</v>
      </c>
      <c r="C3" s="36" t="s">
        <v>7</v>
      </c>
    </row>
    <row r="4" spans="1:4">
      <c r="A4" s="37" t="s">
        <v>8</v>
      </c>
      <c r="B4" s="37"/>
      <c r="C4" s="37" t="s">
        <v>9</v>
      </c>
    </row>
    <row r="5" spans="1:4">
      <c r="A5" s="37" t="s">
        <v>10</v>
      </c>
      <c r="B5" s="57">
        <v>15</v>
      </c>
      <c r="C5" s="57">
        <v>197.05</v>
      </c>
    </row>
    <row r="6" spans="1:4">
      <c r="A6" s="37" t="s">
        <v>11</v>
      </c>
      <c r="B6" s="57"/>
      <c r="C6" s="57"/>
    </row>
    <row r="7" spans="1:4" ht="21.75">
      <c r="A7" s="37" t="s">
        <v>12</v>
      </c>
      <c r="B7" s="37">
        <v>27.5</v>
      </c>
      <c r="C7" s="37">
        <v>525.19000000000005</v>
      </c>
    </row>
    <row r="8" spans="1:4">
      <c r="A8" s="57"/>
      <c r="B8" s="57"/>
      <c r="C8" s="57"/>
    </row>
    <row r="9" spans="1:4" ht="84" customHeight="1">
      <c r="A9" s="57" t="s">
        <v>13</v>
      </c>
      <c r="B9" s="57"/>
      <c r="C9" s="57"/>
    </row>
    <row r="10" spans="1:4">
      <c r="A10" s="38"/>
      <c r="B10" s="38"/>
      <c r="C10" s="38"/>
      <c r="D10" s="38"/>
    </row>
    <row r="11" spans="1:4">
      <c r="A11" s="54"/>
      <c r="B11" s="54"/>
      <c r="C11" s="54"/>
      <c r="D11" s="54"/>
    </row>
    <row r="12" spans="1:4">
      <c r="A12" s="54"/>
      <c r="B12" s="54"/>
      <c r="C12" s="54"/>
      <c r="D12" s="54"/>
    </row>
    <row r="13" spans="1:4">
      <c r="A13" s="59"/>
      <c r="B13" s="59"/>
      <c r="C13" s="59"/>
      <c r="D13" s="59"/>
    </row>
    <row r="14" spans="1:4">
      <c r="A14" s="55" t="s">
        <v>14</v>
      </c>
      <c r="B14" s="55"/>
      <c r="C14" s="55"/>
      <c r="D14" s="55"/>
    </row>
    <row r="15" spans="1:4" ht="21.75">
      <c r="A15" s="36" t="s">
        <v>15</v>
      </c>
      <c r="B15" s="55" t="s">
        <v>16</v>
      </c>
      <c r="C15" s="55"/>
      <c r="D15" s="36" t="s">
        <v>17</v>
      </c>
    </row>
    <row r="16" spans="1:4" ht="32.25">
      <c r="A16" s="37" t="s">
        <v>18</v>
      </c>
      <c r="B16" s="57">
        <v>20</v>
      </c>
      <c r="C16" s="57"/>
      <c r="D16" s="37" t="s">
        <v>19</v>
      </c>
    </row>
    <row r="17" spans="1:4" ht="94.5" customHeight="1">
      <c r="A17" s="57" t="s">
        <v>20</v>
      </c>
      <c r="B17" s="57"/>
      <c r="C17" s="57"/>
      <c r="D17" s="57"/>
    </row>
    <row r="18" spans="1:4" ht="21" customHeight="1">
      <c r="A18" s="58" t="s">
        <v>21</v>
      </c>
      <c r="B18" s="58"/>
      <c r="C18" s="58"/>
      <c r="D18" s="58"/>
    </row>
    <row r="19" spans="1:4" ht="21" customHeight="1">
      <c r="A19" s="55" t="s">
        <v>22</v>
      </c>
      <c r="B19" s="55"/>
      <c r="C19" s="55" t="s">
        <v>6</v>
      </c>
      <c r="D19" s="55"/>
    </row>
    <row r="20" spans="1:4">
      <c r="A20" s="57" t="s">
        <v>23</v>
      </c>
      <c r="B20" s="57"/>
      <c r="C20" s="57">
        <v>7.65</v>
      </c>
      <c r="D20" s="57"/>
    </row>
    <row r="21" spans="1:4" ht="21" customHeight="1">
      <c r="A21" s="57" t="s">
        <v>24</v>
      </c>
      <c r="B21" s="57"/>
      <c r="C21" s="57">
        <v>8.65</v>
      </c>
      <c r="D21" s="57"/>
    </row>
    <row r="22" spans="1:4" ht="21" customHeight="1">
      <c r="A22" s="57" t="s">
        <v>25</v>
      </c>
      <c r="B22" s="57"/>
      <c r="C22" s="57">
        <v>9</v>
      </c>
      <c r="D22" s="57"/>
    </row>
    <row r="23" spans="1:4" ht="21" customHeight="1">
      <c r="A23" s="57" t="s">
        <v>26</v>
      </c>
      <c r="B23" s="57"/>
      <c r="C23" s="57">
        <v>11</v>
      </c>
      <c r="D23" s="57"/>
    </row>
  </sheetData>
  <mergeCells count="24">
    <mergeCell ref="A22:B22"/>
    <mergeCell ref="C22:D22"/>
    <mergeCell ref="A12:D12"/>
    <mergeCell ref="A13:D13"/>
    <mergeCell ref="B16:C16"/>
    <mergeCell ref="A14:D14"/>
    <mergeCell ref="B15:C15"/>
    <mergeCell ref="A23:B23"/>
    <mergeCell ref="C23:D23"/>
    <mergeCell ref="A17:D17"/>
    <mergeCell ref="A18:D18"/>
    <mergeCell ref="A19:B19"/>
    <mergeCell ref="C19:D19"/>
    <mergeCell ref="A20:B20"/>
    <mergeCell ref="C20:D20"/>
    <mergeCell ref="A21:B21"/>
    <mergeCell ref="C21:D21"/>
    <mergeCell ref="A11:D11"/>
    <mergeCell ref="A1:C1"/>
    <mergeCell ref="A2:C2"/>
    <mergeCell ref="B5:B6"/>
    <mergeCell ref="C5:C6"/>
    <mergeCell ref="A8:C8"/>
    <mergeCell ref="A9:C9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31"/>
  <sheetViews>
    <sheetView tabSelected="1" view="pageBreakPreview" zoomScale="85" zoomScaleNormal="100" zoomScaleSheetLayoutView="115" workbookViewId="0">
      <selection activeCell="K31" sqref="K31"/>
    </sheetView>
  </sheetViews>
  <sheetFormatPr defaultRowHeight="13.5"/>
  <cols>
    <col min="1" max="1" width="14" style="42" customWidth="1"/>
    <col min="2" max="2" width="12" style="42" customWidth="1"/>
    <col min="3" max="3" width="9.140625" style="42"/>
    <col min="4" max="4" width="8.42578125" style="42" customWidth="1"/>
    <col min="5" max="5" width="3.5703125" style="42" customWidth="1"/>
    <col min="6" max="6" width="8.85546875" style="42" customWidth="1"/>
    <col min="7" max="7" width="9.5703125" style="42" customWidth="1"/>
    <col min="8" max="8" width="9.42578125" style="42" bestFit="1" customWidth="1"/>
    <col min="9" max="9" width="16.140625" style="42" customWidth="1"/>
    <col min="10" max="10" width="9.140625" style="42"/>
    <col min="11" max="11" width="43.28515625" style="42" customWidth="1"/>
    <col min="12" max="12" width="12.42578125" style="42" customWidth="1"/>
    <col min="13" max="13" width="57.140625" style="42" bestFit="1" customWidth="1"/>
    <col min="14" max="16384" width="9.140625" style="42"/>
  </cols>
  <sheetData>
    <row r="1" spans="1:13" ht="11.25" customHeight="1"/>
    <row r="2" spans="1:13" ht="8.25" customHeight="1">
      <c r="A2" s="40"/>
      <c r="B2" s="41"/>
      <c r="C2" s="41"/>
      <c r="D2" s="41"/>
      <c r="E2" s="41"/>
    </row>
    <row r="3" spans="1:13" ht="11.25" customHeight="1">
      <c r="A3" s="40" t="s">
        <v>36</v>
      </c>
      <c r="B3" s="41"/>
      <c r="C3" s="41"/>
      <c r="D3" s="41"/>
      <c r="E3" s="41"/>
    </row>
    <row r="4" spans="1:13">
      <c r="A4" s="42" t="s">
        <v>37</v>
      </c>
    </row>
    <row r="5" spans="1:13">
      <c r="A5" s="42" t="s">
        <v>38</v>
      </c>
      <c r="G5" s="43"/>
      <c r="H5" s="44" t="s">
        <v>41</v>
      </c>
      <c r="I5" s="53"/>
      <c r="M5" s="42">
        <v>11</v>
      </c>
    </row>
    <row r="6" spans="1:13" ht="18" customHeight="1">
      <c r="G6" s="45"/>
      <c r="H6" s="45"/>
      <c r="I6" s="46"/>
    </row>
    <row r="7" spans="1:13">
      <c r="A7" s="42" t="s">
        <v>39</v>
      </c>
      <c r="F7" s="42" t="s">
        <v>40</v>
      </c>
      <c r="G7" s="45"/>
      <c r="H7" s="45"/>
      <c r="I7" s="52" t="s">
        <v>33</v>
      </c>
    </row>
    <row r="8" spans="1:13" ht="7.5" customHeight="1"/>
    <row r="9" spans="1:13" ht="12.75" customHeight="1"/>
    <row r="11" spans="1:13">
      <c r="A11" s="42" t="s">
        <v>34</v>
      </c>
      <c r="F11" s="47">
        <v>30</v>
      </c>
      <c r="H11" s="47">
        <v>1800</v>
      </c>
    </row>
    <row r="12" spans="1:13">
      <c r="A12" s="49" t="s">
        <v>35</v>
      </c>
      <c r="F12" s="47">
        <v>9</v>
      </c>
      <c r="H12" s="50"/>
      <c r="I12" s="47">
        <f>C31 *F12 %</f>
        <v>162</v>
      </c>
      <c r="J12" s="48"/>
    </row>
    <row r="13" spans="1:13">
      <c r="A13" s="49"/>
      <c r="F13" s="47"/>
      <c r="H13" s="50"/>
      <c r="I13" s="47"/>
      <c r="J13" s="48"/>
    </row>
    <row r="14" spans="1:13" ht="1.5" hidden="1" customHeight="1"/>
    <row r="15" spans="1:13" ht="12" customHeight="1"/>
    <row r="17" spans="1:9">
      <c r="F17" s="48"/>
    </row>
    <row r="20" spans="1:9" ht="12.75" customHeight="1"/>
    <row r="24" spans="1:9" ht="17.25" customHeight="1"/>
    <row r="25" spans="1:9" ht="12" customHeight="1"/>
    <row r="27" spans="1:9">
      <c r="H27" s="50">
        <f>SUM(H11:H26 )</f>
        <v>1800</v>
      </c>
      <c r="I27" s="47">
        <f>SUM(I10:I26)</f>
        <v>162</v>
      </c>
    </row>
    <row r="28" spans="1:9" ht="7.5" customHeight="1"/>
    <row r="29" spans="1:9" ht="12.75" customHeight="1">
      <c r="I29" s="47">
        <f>H27 -I27</f>
        <v>1638</v>
      </c>
    </row>
    <row r="31" spans="1:9">
      <c r="A31" s="47">
        <f>H11</f>
        <v>1800</v>
      </c>
      <c r="C31" s="50">
        <f>H27</f>
        <v>1800</v>
      </c>
      <c r="E31" s="60">
        <f>C31</f>
        <v>1800</v>
      </c>
      <c r="F31" s="60"/>
      <c r="G31" s="51">
        <f>H27*8%</f>
        <v>144</v>
      </c>
      <c r="I31" s="50">
        <f>I29</f>
        <v>1638</v>
      </c>
    </row>
  </sheetData>
  <mergeCells count="1">
    <mergeCell ref="E31:F31"/>
  </mergeCells>
  <phoneticPr fontId="0" type="noConversion"/>
  <pageMargins left="0.43" right="0.78740157499999996" top="0.08" bottom="0.984251969" header="0" footer="0.49212598499999999"/>
  <pageSetup paperSize="9" orientation="portrait" horizontalDpi="12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30"/>
  <sheetViews>
    <sheetView workbookViewId="0">
      <selection activeCell="I12" sqref="I12:K12"/>
    </sheetView>
  </sheetViews>
  <sheetFormatPr defaultRowHeight="12.75"/>
  <cols>
    <col min="1" max="1" width="5.42578125" customWidth="1"/>
    <col min="4" max="4" width="25.7109375" customWidth="1"/>
    <col min="5" max="5" width="3.140625" customWidth="1"/>
    <col min="6" max="6" width="5.42578125" customWidth="1"/>
    <col min="9" max="9" width="9" customWidth="1"/>
    <col min="10" max="10" width="4.5703125" customWidth="1"/>
    <col min="11" max="11" width="3.85546875" customWidth="1"/>
    <col min="12" max="12" width="1.140625" customWidth="1"/>
  </cols>
  <sheetData>
    <row r="1" spans="1:12" ht="0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2">
      <c r="A2" s="21" t="s">
        <v>27</v>
      </c>
      <c r="B2" s="22"/>
      <c r="C2" s="1"/>
      <c r="D2" s="1"/>
      <c r="E2" s="1"/>
      <c r="F2" s="1"/>
      <c r="G2" s="10"/>
      <c r="H2" s="1"/>
      <c r="I2" s="1"/>
      <c r="J2" s="1"/>
      <c r="K2" s="8"/>
    </row>
    <row r="3" spans="1:12">
      <c r="A3" s="21" t="s">
        <v>28</v>
      </c>
      <c r="B3" s="22"/>
      <c r="C3" s="1"/>
      <c r="D3" s="1"/>
      <c r="E3" s="1"/>
      <c r="F3" s="1"/>
      <c r="G3" s="1"/>
      <c r="H3" s="1"/>
      <c r="I3" s="1"/>
      <c r="J3" s="1"/>
      <c r="K3" s="8"/>
    </row>
    <row r="4" spans="1:12">
      <c r="A4" s="15"/>
      <c r="B4" s="23" t="s">
        <v>31</v>
      </c>
      <c r="C4" s="2"/>
      <c r="D4" s="2"/>
      <c r="E4" s="14"/>
      <c r="F4" s="2"/>
      <c r="G4" s="2"/>
      <c r="H4" s="2"/>
      <c r="I4" s="25">
        <v>39295</v>
      </c>
      <c r="J4" s="2"/>
      <c r="K4" s="3"/>
    </row>
    <row r="5" spans="1:12" ht="15.75">
      <c r="A5" s="31"/>
      <c r="B5" s="32"/>
      <c r="C5" s="32"/>
      <c r="D5" s="32"/>
      <c r="E5" s="32"/>
      <c r="F5" s="32"/>
      <c r="G5" s="32"/>
      <c r="H5" s="32"/>
      <c r="I5" s="32"/>
      <c r="J5" s="32"/>
      <c r="K5" s="33"/>
    </row>
    <row r="6" spans="1:12" ht="10.5" customHeight="1">
      <c r="A6" s="24" t="s">
        <v>29</v>
      </c>
      <c r="B6" s="2"/>
      <c r="C6" s="2"/>
      <c r="D6" s="2"/>
      <c r="E6" s="2"/>
      <c r="F6" s="23" t="s">
        <v>30</v>
      </c>
      <c r="G6" s="2"/>
      <c r="H6" s="2"/>
      <c r="I6" s="2"/>
      <c r="J6" s="23" t="s">
        <v>2</v>
      </c>
      <c r="K6" s="3"/>
    </row>
    <row r="7" spans="1:12" ht="11.25" hidden="1" customHeight="1">
      <c r="A7" s="19"/>
      <c r="B7" s="19"/>
      <c r="C7" s="19"/>
      <c r="D7" s="19"/>
      <c r="F7" s="23"/>
      <c r="G7" s="39"/>
    </row>
    <row r="8" spans="1:12" hidden="1">
      <c r="A8" s="30"/>
      <c r="B8" s="61"/>
      <c r="C8" s="61"/>
      <c r="D8" s="61"/>
      <c r="E8" s="73"/>
      <c r="F8" s="62"/>
      <c r="G8" s="73"/>
      <c r="H8" s="62"/>
      <c r="I8" s="61"/>
      <c r="J8" s="61"/>
      <c r="K8" s="62"/>
    </row>
    <row r="9" spans="1:12">
      <c r="A9" s="11"/>
      <c r="B9" s="4"/>
      <c r="C9" s="5"/>
      <c r="D9" s="6"/>
      <c r="E9" s="4"/>
      <c r="F9" s="6"/>
      <c r="G9" s="4"/>
      <c r="H9" s="6"/>
      <c r="I9" s="4"/>
      <c r="J9" s="5"/>
      <c r="K9" s="6"/>
    </row>
    <row r="10" spans="1:12">
      <c r="A10" s="26">
        <v>1</v>
      </c>
      <c r="B10" s="21" t="s">
        <v>0</v>
      </c>
      <c r="C10" s="27"/>
      <c r="D10" s="28"/>
      <c r="E10" s="79">
        <v>30</v>
      </c>
      <c r="F10" s="80"/>
      <c r="G10" s="81">
        <v>623.29999999999995</v>
      </c>
      <c r="H10" s="72"/>
      <c r="I10" s="29"/>
      <c r="J10" s="27"/>
      <c r="K10" s="28"/>
    </row>
    <row r="11" spans="1:12">
      <c r="A11" s="26">
        <v>25</v>
      </c>
      <c r="B11" s="21" t="s">
        <v>32</v>
      </c>
      <c r="C11" s="27"/>
      <c r="D11" s="28"/>
      <c r="E11" s="79">
        <v>58</v>
      </c>
      <c r="F11" s="80"/>
      <c r="G11" s="70"/>
      <c r="H11" s="72"/>
      <c r="I11" s="70"/>
      <c r="J11" s="71"/>
      <c r="K11" s="72"/>
    </row>
    <row r="12" spans="1:12">
      <c r="A12" s="26">
        <v>501</v>
      </c>
      <c r="B12" s="21" t="s">
        <v>1</v>
      </c>
      <c r="C12" s="27"/>
      <c r="D12" s="28"/>
      <c r="E12" s="79">
        <v>7.65</v>
      </c>
      <c r="F12" s="80"/>
      <c r="G12" s="7"/>
      <c r="H12" s="8"/>
      <c r="I12" s="63">
        <f>G10*E12%</f>
        <v>47.682449999999996</v>
      </c>
      <c r="J12" s="64"/>
      <c r="K12" s="65"/>
    </row>
    <row r="13" spans="1:12">
      <c r="A13" s="12"/>
      <c r="B13" s="7"/>
      <c r="C13" s="1"/>
      <c r="D13" s="8"/>
      <c r="E13" s="7"/>
      <c r="F13" s="8"/>
      <c r="G13" s="7"/>
      <c r="H13" s="8"/>
      <c r="I13" s="7"/>
      <c r="J13" s="1"/>
      <c r="K13" s="8"/>
    </row>
    <row r="14" spans="1:12">
      <c r="A14" s="12"/>
      <c r="B14" s="7"/>
      <c r="C14" s="1"/>
      <c r="D14" s="8"/>
      <c r="E14" s="7"/>
      <c r="F14" s="8"/>
      <c r="G14" s="7"/>
      <c r="H14" s="8"/>
      <c r="I14" s="7"/>
      <c r="J14" s="1"/>
      <c r="K14" s="8"/>
    </row>
    <row r="15" spans="1:12">
      <c r="A15" s="12"/>
      <c r="B15" s="7"/>
      <c r="C15" s="1"/>
      <c r="D15" s="8"/>
      <c r="E15" s="7"/>
      <c r="F15" s="8"/>
      <c r="G15" s="7"/>
      <c r="H15" s="8"/>
      <c r="I15" s="7"/>
      <c r="J15" s="1"/>
      <c r="K15" s="8"/>
      <c r="L15" s="20"/>
    </row>
    <row r="16" spans="1:12">
      <c r="A16" s="12"/>
      <c r="B16" s="7"/>
      <c r="C16" s="1"/>
      <c r="D16" s="8"/>
      <c r="E16" s="7"/>
      <c r="F16" s="8"/>
      <c r="G16" s="7"/>
      <c r="H16" s="8"/>
      <c r="I16" s="7"/>
      <c r="J16" s="1"/>
      <c r="K16" s="8"/>
    </row>
    <row r="17" spans="1:11">
      <c r="A17" s="12"/>
      <c r="B17" s="7"/>
      <c r="C17" s="1"/>
      <c r="D17" s="8"/>
      <c r="E17" s="7"/>
      <c r="F17" s="8"/>
      <c r="G17" s="7"/>
      <c r="H17" s="8"/>
      <c r="I17" s="7"/>
      <c r="J17" s="1"/>
      <c r="K17" s="8"/>
    </row>
    <row r="18" spans="1:11">
      <c r="A18" s="12"/>
      <c r="B18" s="7"/>
      <c r="C18" s="1"/>
      <c r="D18" s="8"/>
      <c r="E18" s="7"/>
      <c r="F18" s="8"/>
      <c r="G18" s="7"/>
      <c r="H18" s="8"/>
      <c r="I18" s="7"/>
      <c r="J18" s="1"/>
      <c r="K18" s="8"/>
    </row>
    <row r="19" spans="1:11">
      <c r="A19" s="12"/>
      <c r="B19" s="7"/>
      <c r="C19" s="1"/>
      <c r="D19" s="8"/>
      <c r="E19" s="7"/>
      <c r="F19" s="8"/>
      <c r="G19" s="7"/>
      <c r="H19" s="8"/>
      <c r="I19" s="7"/>
      <c r="J19" s="1"/>
      <c r="K19" s="8"/>
    </row>
    <row r="20" spans="1:11">
      <c r="A20" s="12"/>
      <c r="B20" s="7"/>
      <c r="C20" s="1"/>
      <c r="D20" s="8"/>
      <c r="E20" s="7"/>
      <c r="F20" s="8"/>
      <c r="G20" s="7"/>
      <c r="H20" s="8"/>
      <c r="I20" s="7"/>
      <c r="J20" s="1"/>
      <c r="K20" s="8"/>
    </row>
    <row r="21" spans="1:11">
      <c r="A21" s="12"/>
      <c r="B21" s="7"/>
      <c r="C21" s="1"/>
      <c r="D21" s="8"/>
      <c r="E21" s="7"/>
      <c r="F21" s="8"/>
      <c r="G21" s="7"/>
      <c r="H21" s="8"/>
      <c r="I21" s="7"/>
      <c r="J21" s="1"/>
      <c r="K21" s="8"/>
    </row>
    <row r="22" spans="1:11">
      <c r="A22" s="12"/>
      <c r="B22" s="7"/>
      <c r="C22" s="1"/>
      <c r="D22" s="8"/>
      <c r="E22" s="7"/>
      <c r="F22" s="8"/>
      <c r="G22" s="7"/>
      <c r="H22" s="8"/>
      <c r="I22" s="7"/>
      <c r="J22" s="1"/>
      <c r="K22" s="8"/>
    </row>
    <row r="23" spans="1:11">
      <c r="A23" s="12"/>
      <c r="B23" s="7"/>
      <c r="C23" s="1"/>
      <c r="D23" s="8"/>
      <c r="E23" s="7"/>
      <c r="F23" s="8"/>
      <c r="G23" s="7"/>
      <c r="H23" s="8"/>
      <c r="I23" s="7"/>
      <c r="J23" s="1"/>
      <c r="K23" s="8"/>
    </row>
    <row r="24" spans="1:11">
      <c r="A24" s="13"/>
      <c r="B24" s="9"/>
      <c r="C24" s="2"/>
      <c r="D24" s="3"/>
      <c r="E24" s="9"/>
      <c r="F24" s="3"/>
      <c r="G24" s="9"/>
      <c r="H24" s="3"/>
      <c r="I24" s="9"/>
      <c r="J24" s="2"/>
      <c r="K24" s="3"/>
    </row>
    <row r="25" spans="1:11" ht="14.25">
      <c r="A25" s="87"/>
      <c r="B25" s="88"/>
      <c r="C25" s="88"/>
      <c r="D25" s="88"/>
      <c r="E25" s="88"/>
      <c r="F25" s="89"/>
      <c r="G25" s="96"/>
      <c r="H25" s="97"/>
      <c r="I25" s="96"/>
      <c r="J25" s="97"/>
      <c r="K25" s="98"/>
    </row>
    <row r="26" spans="1:11">
      <c r="A26" s="90"/>
      <c r="B26" s="91"/>
      <c r="C26" s="91"/>
      <c r="D26" s="91"/>
      <c r="E26" s="91"/>
      <c r="F26" s="92"/>
      <c r="G26" s="82">
        <f>G10+G11</f>
        <v>623.29999999999995</v>
      </c>
      <c r="H26" s="83"/>
      <c r="I26" s="76">
        <f>I12</f>
        <v>47.682449999999996</v>
      </c>
      <c r="J26" s="77"/>
      <c r="K26" s="78"/>
    </row>
    <row r="27" spans="1:11">
      <c r="A27" s="90"/>
      <c r="B27" s="91"/>
      <c r="C27" s="91"/>
      <c r="D27" s="91"/>
      <c r="E27" s="91"/>
      <c r="F27" s="92"/>
      <c r="G27" s="66"/>
      <c r="H27" s="67"/>
      <c r="I27" s="99">
        <f>G26-I26</f>
        <v>575.61754999999994</v>
      </c>
      <c r="J27" s="100"/>
      <c r="K27" s="101"/>
    </row>
    <row r="28" spans="1:11">
      <c r="A28" s="93"/>
      <c r="B28" s="94"/>
      <c r="C28" s="94"/>
      <c r="D28" s="94"/>
      <c r="E28" s="94"/>
      <c r="F28" s="95"/>
      <c r="G28" s="68"/>
      <c r="H28" s="69"/>
      <c r="I28" s="102"/>
      <c r="J28" s="103"/>
      <c r="K28" s="104"/>
    </row>
    <row r="29" spans="1:11" ht="15.75" customHeight="1">
      <c r="A29" s="74"/>
      <c r="B29" s="75"/>
      <c r="C29" s="84"/>
      <c r="D29" s="84"/>
      <c r="E29" s="32"/>
      <c r="F29" s="32"/>
      <c r="G29" s="32"/>
      <c r="H29" s="32"/>
      <c r="I29" s="32"/>
      <c r="J29" s="32"/>
      <c r="K29" s="17"/>
    </row>
    <row r="30" spans="1:11" s="19" customFormat="1">
      <c r="A30" s="15"/>
      <c r="B30" s="34">
        <f>G10</f>
        <v>623.29999999999995</v>
      </c>
      <c r="C30" s="34">
        <f>G10</f>
        <v>623.29999999999995</v>
      </c>
      <c r="D30" s="34">
        <f>G10</f>
        <v>623.29999999999995</v>
      </c>
      <c r="E30" s="16"/>
      <c r="F30" s="16"/>
      <c r="G30" s="35">
        <f>G10*8%</f>
        <v>49.863999999999997</v>
      </c>
      <c r="H30" s="85">
        <f>G10</f>
        <v>623.29999999999995</v>
      </c>
      <c r="I30" s="86"/>
      <c r="J30" s="16"/>
      <c r="K30" s="18"/>
    </row>
  </sheetData>
  <mergeCells count="21">
    <mergeCell ref="H30:I30"/>
    <mergeCell ref="A25:F28"/>
    <mergeCell ref="G25:H25"/>
    <mergeCell ref="I25:K25"/>
    <mergeCell ref="I27:K28"/>
    <mergeCell ref="A29:B29"/>
    <mergeCell ref="G11:H11"/>
    <mergeCell ref="I26:K26"/>
    <mergeCell ref="E12:F12"/>
    <mergeCell ref="G10:H10"/>
    <mergeCell ref="G26:H26"/>
    <mergeCell ref="C29:D29"/>
    <mergeCell ref="E11:F11"/>
    <mergeCell ref="E10:F10"/>
    <mergeCell ref="I8:K8"/>
    <mergeCell ref="I12:K12"/>
    <mergeCell ref="B8:D8"/>
    <mergeCell ref="G27:H28"/>
    <mergeCell ref="I11:K11"/>
    <mergeCell ref="E8:F8"/>
    <mergeCell ref="G8:H8"/>
  </mergeCells>
  <phoneticPr fontId="0" type="noConversion"/>
  <pageMargins left="0" right="0" top="0" bottom="0" header="0" footer="0"/>
  <pageSetup paperSize="9" orientation="portrait" horizontalDpi="4294967295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INFORMAÇÕES</vt:lpstr>
      <vt:lpstr>IMPRIMIR</vt:lpstr>
      <vt:lpstr>CONTRA CHEQUE</vt:lpstr>
      <vt:lpstr>IMPRIMIR!Area_de_impressao</vt:lpstr>
      <vt:lpstr>IMPRIMIR!conteudoDinamico.php?id_313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Colegio Modelo Luis Eduardo Magalhaes</dc:creator>
  <cp:lastModifiedBy>Mario</cp:lastModifiedBy>
  <cp:lastPrinted>2015-03-06T23:57:42Z</cp:lastPrinted>
  <dcterms:created xsi:type="dcterms:W3CDTF">2007-08-01T12:09:18Z</dcterms:created>
  <dcterms:modified xsi:type="dcterms:W3CDTF">2015-09-24T02:45:03Z</dcterms:modified>
</cp:coreProperties>
</file>