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" windowWidth="12120" windowHeight="8070" tabRatio="373" activeTab="2"/>
  </bookViews>
  <sheets>
    <sheet name="BALANCE" sheetId="1" r:id="rId1"/>
    <sheet name="INGRESOS" sheetId="2" r:id="rId2"/>
    <sheet name="EGRESOS" sheetId="3" r:id="rId3"/>
  </sheets>
  <calcPr calcId="144525"/>
</workbook>
</file>

<file path=xl/calcChain.xml><?xml version="1.0" encoding="utf-8"?>
<calcChain xmlns="http://schemas.openxmlformats.org/spreadsheetml/2006/main">
  <c r="B24" i="3" l="1"/>
  <c r="I24" i="1"/>
  <c r="H22" i="3" l="1"/>
  <c r="H18" i="3" l="1"/>
  <c r="D15" i="1" l="1"/>
  <c r="I22" i="1" s="1"/>
  <c r="G13" i="3"/>
  <c r="I14" i="1" l="1"/>
  <c r="D26" i="1"/>
  <c r="G13" i="2" l="1"/>
  <c r="H12" i="3"/>
  <c r="G16" i="3"/>
  <c r="H15" i="3" s="1"/>
  <c r="E15" i="2"/>
  <c r="H12" i="2" l="1"/>
  <c r="H15" i="2" s="1"/>
  <c r="G15" i="2"/>
  <c r="D12" i="1" l="1"/>
  <c r="I19" i="1" s="1"/>
  <c r="I26" i="1" l="1"/>
</calcChain>
</file>

<file path=xl/sharedStrings.xml><?xml version="1.0" encoding="utf-8"?>
<sst xmlns="http://schemas.openxmlformats.org/spreadsheetml/2006/main" count="76" uniqueCount="55">
  <si>
    <t>UNIVERSIDAD NACIONAL MAYOR DE SAN MARCOS</t>
  </si>
  <si>
    <t>FACULTAD DE INGENIERIA DE SISTEMAS E INFORMATICA</t>
  </si>
  <si>
    <t>CENTRO DE EXTENSION UNIVERSITARIA Y PROYECCION SOCIAL – CEUPS</t>
  </si>
  <si>
    <t>(Expresado en Nuevos Soles)</t>
  </si>
  <si>
    <t>FINANCIAMIENTO: RECURSOS DIRECTAMENTE RECAUDADOS</t>
  </si>
  <si>
    <t>INGRESOS</t>
  </si>
  <si>
    <t>EGRESOS</t>
  </si>
  <si>
    <t>TRANSFERENCIA ADM. CENTRAL</t>
  </si>
  <si>
    <t>SALDO A FAVOR DE LA UNIDAD</t>
  </si>
  <si>
    <t xml:space="preserve">TOTAL </t>
  </si>
  <si>
    <t>Los anexos 01 y 02  que se adjuntan forman parte de este presupuesto.</t>
  </si>
  <si>
    <t>UNIDAD DE ECONOMIA</t>
  </si>
  <si>
    <t>CUADRO DE INGRESOS</t>
  </si>
  <si>
    <t>GENERICA</t>
  </si>
  <si>
    <t xml:space="preserve">ESPECIFICA </t>
  </si>
  <si>
    <t>MODULOS</t>
  </si>
  <si>
    <t>Nº GRUPOS</t>
  </si>
  <si>
    <t>PAGO</t>
  </si>
  <si>
    <t>SUB</t>
  </si>
  <si>
    <t>INGRESO</t>
  </si>
  <si>
    <t>PARTICIPANTE</t>
  </si>
  <si>
    <t>TOTAL</t>
  </si>
  <si>
    <t>1,3,2,3,1,6</t>
  </si>
  <si>
    <t>T O T A L</t>
  </si>
  <si>
    <t>CUADRO DE EGRESOS</t>
  </si>
  <si>
    <t>HORAS</t>
  </si>
  <si>
    <t>SUB  TOTAL</t>
  </si>
  <si>
    <t>GASTO</t>
  </si>
  <si>
    <t>SERVICIOS DIVERSOS</t>
  </si>
  <si>
    <t>Total</t>
  </si>
  <si>
    <t>2.3.27.11 99</t>
  </si>
  <si>
    <t>(10% R.R. N° 00404-R-12)</t>
  </si>
  <si>
    <t>ANEXO Nº 1</t>
  </si>
  <si>
    <t>ANEXO Nº 2</t>
  </si>
  <si>
    <t>Nº DE GRUPOS</t>
  </si>
  <si>
    <t>PATICIPANTES</t>
  </si>
  <si>
    <t xml:space="preserve">PENSION Y ENSEÑANZA </t>
  </si>
  <si>
    <t xml:space="preserve">                     PRESUPUESTO DE LOS CURSOS DEL INPE Y PODER JUDICIAL</t>
  </si>
  <si>
    <t>2.3.27.10.99</t>
  </si>
  <si>
    <t>PAGO X HORA</t>
  </si>
  <si>
    <t>OTRAS ATENCIONES Y CELEBRACIONES</t>
  </si>
  <si>
    <t>SETIEMBRE A DICIEMBRE DEL 2014</t>
  </si>
  <si>
    <t>1.3.2.3.1.6</t>
  </si>
  <si>
    <t>PENSION DE ENSEÑANZA</t>
  </si>
  <si>
    <t>2.3.2.7.10.99</t>
  </si>
  <si>
    <t>2.3 BIENES Y SERVICIOS</t>
  </si>
  <si>
    <t>1.3 VENTA DE BIENES  Y  SERVICIOS</t>
  </si>
  <si>
    <t>PRESUPUESTO ADICIONAL</t>
  </si>
  <si>
    <t xml:space="preserve">MODULO I : SAP FI </t>
  </si>
  <si>
    <t xml:space="preserve">CURSO : MODULO I : SAP FI </t>
  </si>
  <si>
    <t>ACCESO A LA PLATAFORMA SAP</t>
  </si>
  <si>
    <t>2.3.25.1.99</t>
  </si>
  <si>
    <t>PUBLICIDAD Y MARKETING (40 % Ganancia)</t>
  </si>
  <si>
    <t>10%  A LA FACULTAD</t>
  </si>
  <si>
    <t xml:space="preserve"> OTRAS ATENCIONES Y CELEBRACIONES(Coffe)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</si>
</sst>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.00"/>
    <numFmt numFmtId="165" formatCode="_(* #,##0.00_);_(* \(#,##0.00\);_(* \-??_);_(@_)"/>
    <numFmt numFmtId="166" formatCode="_-[$S/.-280A]\ * #,##0.00_ ;_-[$S/.-280A]\ * \-#,##0.00\ ;_-[$S/.-280A]\ * \-??_ ;_-@_ "/>
    <numFmt numFmtId="167" formatCode="_ [$S/.-280A]\ * #,##0.00_ ;_ [$S/.-280A]\ * \-#,##0.00_ ;_ [$S/.-280A]\ * &quot;-&quot;??_ ;_ @_ "/>
  </numFmts>
  <fonts count="22" x14ac:knownFonts="1">
    <font>
      <sz val="10"/>
      <name val="Arial"/>
      <family val="2"/>
    </font>
    <font>
      <b/>
      <sz val="10"/>
      <name val="Trebuchet MS"/>
      <family val="2"/>
      <charset val="1"/>
    </font>
    <font>
      <sz val="10"/>
      <name val="Trebuchet MS"/>
      <family val="2"/>
      <charset val="1"/>
    </font>
    <font>
      <b/>
      <u/>
      <sz val="10"/>
      <name val="Trebuchet MS"/>
      <family val="2"/>
      <charset val="1"/>
    </font>
    <font>
      <sz val="8"/>
      <name val="Trebuchet MS"/>
      <family val="2"/>
      <charset val="1"/>
    </font>
    <font>
      <b/>
      <sz val="8"/>
      <name val="Arial"/>
      <family val="2"/>
    </font>
    <font>
      <b/>
      <sz val="12"/>
      <name val="Trebuchet MS"/>
      <family val="2"/>
      <charset val="1"/>
    </font>
    <font>
      <sz val="7"/>
      <name val="Arial"/>
      <family val="2"/>
    </font>
    <font>
      <sz val="10"/>
      <name val="Arial"/>
      <family val="2"/>
    </font>
    <font>
      <b/>
      <sz val="8"/>
      <name val="Trebuchet MS"/>
      <family val="2"/>
    </font>
    <font>
      <sz val="8"/>
      <name val="Arial"/>
      <family val="2"/>
    </font>
    <font>
      <b/>
      <u/>
      <sz val="1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sz val="8"/>
      <name val="Trebuchet MS"/>
      <family val="2"/>
    </font>
    <font>
      <b/>
      <sz val="13"/>
      <name val="Trebuchet MS"/>
      <family val="2"/>
    </font>
    <font>
      <b/>
      <u/>
      <sz val="14"/>
      <name val="Trebuchet MS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"/>
    </font>
    <font>
      <b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8" fillId="0" borderId="0" applyFill="0" applyBorder="0" applyAlignment="0" applyProtection="0"/>
    <xf numFmtId="0" fontId="20" fillId="0" borderId="0"/>
  </cellStyleXfs>
  <cellXfs count="122">
    <xf numFmtId="0" fontId="0" fillId="0" borderId="0" xfId="0"/>
    <xf numFmtId="0" fontId="2" fillId="0" borderId="0" xfId="0" applyFont="1"/>
    <xf numFmtId="0" fontId="7" fillId="0" borderId="0" xfId="0" applyFont="1"/>
    <xf numFmtId="0" fontId="5" fillId="0" borderId="0" xfId="0" applyFont="1"/>
    <xf numFmtId="0" fontId="9" fillId="0" borderId="6" xfId="0" applyFont="1" applyBorder="1" applyAlignment="1">
      <alignment horizontal="center" vertical="center" wrapText="1"/>
    </xf>
    <xf numFmtId="167" fontId="0" fillId="0" borderId="0" xfId="0" applyNumberFormat="1"/>
    <xf numFmtId="0" fontId="1" fillId="0" borderId="0" xfId="0" applyFont="1" applyAlignment="1">
      <alignment horizontal="center"/>
    </xf>
    <xf numFmtId="164" fontId="9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4" fontId="9" fillId="0" borderId="2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5" fillId="0" borderId="0" xfId="0" applyFont="1"/>
    <xf numFmtId="0" fontId="15" fillId="0" borderId="4" xfId="0" applyFont="1" applyBorder="1"/>
    <xf numFmtId="0" fontId="15" fillId="0" borderId="4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 indent="3"/>
    </xf>
    <xf numFmtId="4" fontId="15" fillId="0" borderId="4" xfId="0" applyNumberFormat="1" applyFont="1" applyBorder="1"/>
    <xf numFmtId="0" fontId="13" fillId="0" borderId="0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4" fontId="12" fillId="0" borderId="0" xfId="0" applyNumberFormat="1" applyFont="1"/>
    <xf numFmtId="164" fontId="15" fillId="0" borderId="0" xfId="0" applyNumberFormat="1" applyFont="1"/>
    <xf numFmtId="164" fontId="15" fillId="0" borderId="0" xfId="1" applyNumberFormat="1" applyFont="1" applyFill="1" applyBorder="1" applyAlignment="1" applyProtection="1"/>
    <xf numFmtId="0" fontId="11" fillId="0" borderId="0" xfId="0" applyFont="1" applyAlignment="1">
      <alignment horizontal="left" indent="1"/>
    </xf>
    <xf numFmtId="166" fontId="12" fillId="0" borderId="0" xfId="1" applyNumberFormat="1" applyFont="1" applyFill="1" applyBorder="1" applyAlignment="1" applyProtection="1"/>
    <xf numFmtId="0" fontId="12" fillId="0" borderId="0" xfId="0" applyFont="1" applyAlignment="1">
      <alignment horizontal="left" indent="1"/>
    </xf>
    <xf numFmtId="4" fontId="13" fillId="0" borderId="0" xfId="0" applyNumberFormat="1" applyFont="1"/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right"/>
    </xf>
    <xf numFmtId="167" fontId="5" fillId="0" borderId="0" xfId="0" applyNumberFormat="1" applyFont="1"/>
    <xf numFmtId="0" fontId="12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4" fontId="15" fillId="0" borderId="0" xfId="0" applyNumberFormat="1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/>
    </xf>
    <xf numFmtId="2" fontId="15" fillId="0" borderId="2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/>
    <xf numFmtId="0" fontId="12" fillId="0" borderId="0" xfId="0" applyFont="1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4" fontId="9" fillId="0" borderId="0" xfId="0" applyNumberFormat="1" applyFont="1" applyAlignment="1">
      <alignment horizontal="left"/>
    </xf>
    <xf numFmtId="164" fontId="9" fillId="0" borderId="0" xfId="1" applyNumberFormat="1" applyFont="1" applyFill="1" applyBorder="1" applyAlignment="1" applyProtection="1">
      <alignment horizontal="center"/>
    </xf>
    <xf numFmtId="164" fontId="15" fillId="0" borderId="0" xfId="1" applyNumberFormat="1" applyFont="1" applyFill="1" applyBorder="1" applyAlignment="1" applyProtection="1">
      <alignment horizontal="center"/>
    </xf>
    <xf numFmtId="164" fontId="12" fillId="0" borderId="0" xfId="0" applyNumberFormat="1" applyFont="1"/>
    <xf numFmtId="164" fontId="15" fillId="0" borderId="0" xfId="0" applyNumberFormat="1" applyFont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9" fillId="0" borderId="6" xfId="0" applyFont="1" applyBorder="1"/>
    <xf numFmtId="0" fontId="18" fillId="0" borderId="6" xfId="0" applyFont="1" applyBorder="1" applyAlignment="1">
      <alignment horizontal="center" vertical="center" wrapText="1"/>
    </xf>
    <xf numFmtId="167" fontId="19" fillId="0" borderId="6" xfId="0" applyNumberFormat="1" applyFont="1" applyBorder="1" applyAlignment="1">
      <alignment horizontal="center" vertical="center" wrapText="1"/>
    </xf>
    <xf numFmtId="167" fontId="18" fillId="0" borderId="6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6" xfId="0" applyFont="1" applyBorder="1" applyAlignment="1">
      <alignment vertical="center" wrapText="1"/>
    </xf>
    <xf numFmtId="0" fontId="19" fillId="0" borderId="6" xfId="0" applyFont="1" applyBorder="1" applyAlignment="1">
      <alignment horizontal="center"/>
    </xf>
    <xf numFmtId="0" fontId="19" fillId="0" borderId="6" xfId="0" applyFont="1" applyBorder="1" applyAlignment="1">
      <alignment horizontal="left" vertical="center" wrapText="1" indent="2"/>
    </xf>
    <xf numFmtId="0" fontId="18" fillId="0" borderId="6" xfId="0" applyFont="1" applyBorder="1"/>
    <xf numFmtId="167" fontId="18" fillId="0" borderId="6" xfId="0" applyNumberFormat="1" applyFont="1" applyBorder="1"/>
    <xf numFmtId="0" fontId="19" fillId="0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left" vertical="center" wrapText="1" indent="2"/>
    </xf>
    <xf numFmtId="0" fontId="18" fillId="0" borderId="6" xfId="0" applyFont="1" applyBorder="1" applyAlignment="1">
      <alignment horizontal="left" indent="2"/>
    </xf>
    <xf numFmtId="167" fontId="19" fillId="0" borderId="6" xfId="0" applyNumberFormat="1" applyFont="1" applyBorder="1"/>
    <xf numFmtId="0" fontId="19" fillId="0" borderId="5" xfId="0" applyFont="1" applyBorder="1"/>
    <xf numFmtId="164" fontId="9" fillId="4" borderId="7" xfId="0" applyNumberFormat="1" applyFont="1" applyFill="1" applyBorder="1"/>
    <xf numFmtId="4" fontId="9" fillId="4" borderId="7" xfId="0" applyNumberFormat="1" applyFont="1" applyFill="1" applyBorder="1"/>
    <xf numFmtId="0" fontId="9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164" fontId="15" fillId="4" borderId="4" xfId="0" applyNumberFormat="1" applyFont="1" applyFill="1" applyBorder="1" applyAlignment="1">
      <alignment horizontal="center"/>
    </xf>
    <xf numFmtId="167" fontId="18" fillId="4" borderId="6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9" fillId="3" borderId="6" xfId="0" applyFont="1" applyFill="1" applyBorder="1" applyAlignment="1">
      <alignment vertical="center" wrapText="1"/>
    </xf>
    <xf numFmtId="0" fontId="13" fillId="3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8" fillId="5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8" fillId="5" borderId="3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left" vertical="center" wrapText="1" indent="2"/>
    </xf>
    <xf numFmtId="0" fontId="19" fillId="2" borderId="6" xfId="0" applyFont="1" applyFill="1" applyBorder="1" applyAlignment="1">
      <alignment vertical="center" wrapText="1"/>
    </xf>
    <xf numFmtId="0" fontId="19" fillId="2" borderId="6" xfId="0" applyFont="1" applyFill="1" applyBorder="1" applyAlignment="1">
      <alignment horizontal="left" vertical="center" wrapText="1" indent="2"/>
    </xf>
    <xf numFmtId="0" fontId="9" fillId="2" borderId="0" xfId="0" applyFont="1" applyFill="1" applyBorder="1" applyAlignment="1">
      <alignment vertical="center" wrapText="1"/>
    </xf>
    <xf numFmtId="0" fontId="21" fillId="0" borderId="0" xfId="2" applyFont="1" applyAlignment="1">
      <alignment horizontal="left"/>
    </xf>
    <xf numFmtId="0" fontId="13" fillId="0" borderId="0" xfId="0" applyFont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21" workbookViewId="0">
      <selection activeCell="D36" sqref="D36"/>
    </sheetView>
  </sheetViews>
  <sheetFormatPr baseColWidth="10" defaultRowHeight="15" x14ac:dyDescent="0.3"/>
  <cols>
    <col min="1" max="1" width="11.42578125" style="8"/>
    <col min="2" max="2" width="19.5703125" style="8" customWidth="1"/>
    <col min="3" max="3" width="5.5703125" style="8" customWidth="1"/>
    <col min="4" max="4" width="12" style="8" customWidth="1"/>
    <col min="5" max="5" width="3.85546875" style="8" customWidth="1"/>
    <col min="6" max="6" width="12" style="8" customWidth="1"/>
    <col min="7" max="7" width="45" style="8" customWidth="1"/>
    <col min="8" max="8" width="11.7109375" style="8" customWidth="1"/>
    <col min="9" max="9" width="12.42578125" style="8" customWidth="1"/>
    <col min="10" max="16384" width="11.42578125" style="8"/>
  </cols>
  <sheetData>
    <row r="1" spans="1:11" x14ac:dyDescent="0.3">
      <c r="A1" s="91" t="s">
        <v>0</v>
      </c>
      <c r="B1" s="91"/>
      <c r="C1" s="91"/>
      <c r="D1" s="91"/>
      <c r="E1" s="91"/>
      <c r="F1" s="91"/>
      <c r="G1" s="91"/>
      <c r="H1" s="91"/>
      <c r="I1" s="91"/>
    </row>
    <row r="2" spans="1:11" x14ac:dyDescent="0.3">
      <c r="A2" s="91" t="s">
        <v>1</v>
      </c>
      <c r="B2" s="91"/>
      <c r="C2" s="91"/>
      <c r="D2" s="91"/>
      <c r="E2" s="91"/>
      <c r="F2" s="91"/>
      <c r="G2" s="91"/>
      <c r="H2" s="91"/>
      <c r="I2" s="91"/>
    </row>
    <row r="3" spans="1:11" x14ac:dyDescent="0.3">
      <c r="A3" s="92" t="s">
        <v>11</v>
      </c>
      <c r="B3" s="92"/>
      <c r="C3" s="92"/>
      <c r="D3" s="92"/>
      <c r="E3" s="92"/>
      <c r="F3" s="92"/>
      <c r="G3" s="92"/>
      <c r="H3" s="92"/>
      <c r="I3" s="92"/>
    </row>
    <row r="4" spans="1:11" ht="18" x14ac:dyDescent="0.35">
      <c r="A4" s="93" t="s">
        <v>2</v>
      </c>
      <c r="B4" s="93"/>
      <c r="C4" s="93"/>
      <c r="D4" s="93"/>
      <c r="E4" s="93"/>
      <c r="F4" s="93"/>
      <c r="G4" s="93"/>
      <c r="H4" s="93"/>
      <c r="I4" s="93"/>
    </row>
    <row r="6" spans="1:11" ht="18.75" x14ac:dyDescent="0.3">
      <c r="A6" s="94" t="s">
        <v>47</v>
      </c>
      <c r="B6" s="94"/>
      <c r="C6" s="94"/>
      <c r="D6" s="94"/>
      <c r="E6" s="94"/>
      <c r="F6" s="94"/>
      <c r="G6" s="94"/>
      <c r="H6" s="94"/>
      <c r="I6" s="94"/>
    </row>
    <row r="7" spans="1:11" x14ac:dyDescent="0.3">
      <c r="A7" s="95" t="s">
        <v>3</v>
      </c>
      <c r="B7" s="95"/>
      <c r="C7" s="95"/>
      <c r="D7" s="95"/>
      <c r="E7" s="95"/>
      <c r="F7" s="95"/>
      <c r="G7" s="95"/>
      <c r="H7" s="95"/>
      <c r="I7" s="95"/>
    </row>
    <row r="8" spans="1:11" x14ac:dyDescent="0.3">
      <c r="A8" s="90" t="s">
        <v>41</v>
      </c>
      <c r="B8" s="90"/>
      <c r="C8" s="90"/>
      <c r="D8" s="90"/>
      <c r="E8" s="90"/>
      <c r="F8" s="90"/>
      <c r="G8" s="90"/>
      <c r="H8" s="90"/>
      <c r="I8" s="90"/>
    </row>
    <row r="10" spans="1:11" x14ac:dyDescent="0.3">
      <c r="A10" s="91" t="s">
        <v>4</v>
      </c>
      <c r="B10" s="91"/>
      <c r="C10" s="91"/>
      <c r="D10" s="91"/>
      <c r="E10" s="91"/>
      <c r="F10" s="91"/>
      <c r="G10" s="91"/>
      <c r="H10" s="91"/>
      <c r="I10" s="91"/>
    </row>
    <row r="11" spans="1:11" x14ac:dyDescent="0.3">
      <c r="A11" s="20"/>
      <c r="B11" s="20"/>
      <c r="C11" s="20"/>
      <c r="D11" s="20"/>
      <c r="E11" s="20"/>
      <c r="F11" s="20"/>
      <c r="G11" s="20"/>
      <c r="H11" s="20"/>
      <c r="I11" s="20"/>
    </row>
    <row r="12" spans="1:11" s="22" customFormat="1" x14ac:dyDescent="0.3">
      <c r="A12" s="21" t="s">
        <v>5</v>
      </c>
      <c r="D12" s="54">
        <f>+INGRESOS!H15</f>
        <v>19500</v>
      </c>
      <c r="F12" s="21" t="s">
        <v>6</v>
      </c>
      <c r="H12" s="7"/>
      <c r="I12" s="55"/>
    </row>
    <row r="13" spans="1:11" x14ac:dyDescent="0.3">
      <c r="D13" s="23"/>
      <c r="H13" s="24"/>
      <c r="I13" s="56"/>
    </row>
    <row r="14" spans="1:11" x14ac:dyDescent="0.3">
      <c r="A14" s="49" t="s">
        <v>46</v>
      </c>
      <c r="B14" s="26"/>
      <c r="C14" s="27"/>
      <c r="D14" s="23"/>
      <c r="F14" s="21" t="s">
        <v>45</v>
      </c>
      <c r="G14" s="21"/>
      <c r="H14" s="25"/>
      <c r="I14" s="56">
        <f>SUM(H15:H17)</f>
        <v>10240</v>
      </c>
    </row>
    <row r="15" spans="1:11" ht="18.75" customHeight="1" x14ac:dyDescent="0.3">
      <c r="A15" s="48" t="s">
        <v>42</v>
      </c>
      <c r="B15" s="48" t="s">
        <v>43</v>
      </c>
      <c r="C15" s="48"/>
      <c r="D15" s="54">
        <f>+INGRESOS!H12</f>
        <v>19500</v>
      </c>
      <c r="E15" s="50"/>
      <c r="F15" s="64" t="s">
        <v>51</v>
      </c>
      <c r="G15" s="119" t="s">
        <v>50</v>
      </c>
      <c r="H15" s="25">
        <v>4500</v>
      </c>
      <c r="I15" s="56"/>
    </row>
    <row r="16" spans="1:11" ht="18.75" customHeight="1" x14ac:dyDescent="0.3">
      <c r="C16" s="24"/>
      <c r="D16" s="23"/>
      <c r="E16" s="50"/>
      <c r="F16" s="51" t="s">
        <v>44</v>
      </c>
      <c r="G16" s="52" t="s">
        <v>40</v>
      </c>
      <c r="H16" s="25">
        <v>500</v>
      </c>
      <c r="I16" s="56"/>
      <c r="K16" s="23"/>
    </row>
    <row r="17" spans="1:14" x14ac:dyDescent="0.3">
      <c r="D17" s="23"/>
      <c r="E17" s="50"/>
      <c r="F17" s="51" t="s">
        <v>30</v>
      </c>
      <c r="G17" s="53" t="s">
        <v>28</v>
      </c>
      <c r="H17" s="25">
        <v>5240</v>
      </c>
      <c r="I17" s="56"/>
    </row>
    <row r="18" spans="1:14" x14ac:dyDescent="0.3">
      <c r="D18" s="23"/>
      <c r="E18" s="50"/>
      <c r="F18" s="51"/>
      <c r="G18" s="53"/>
      <c r="H18" s="25"/>
      <c r="I18" s="56"/>
    </row>
    <row r="19" spans="1:14" x14ac:dyDescent="0.3">
      <c r="D19" s="23"/>
      <c r="F19" s="30" t="s">
        <v>7</v>
      </c>
      <c r="G19" s="22"/>
      <c r="H19" s="25"/>
      <c r="I19" s="56">
        <f>D12*10/100</f>
        <v>1950</v>
      </c>
    </row>
    <row r="20" spans="1:14" x14ac:dyDescent="0.3">
      <c r="D20" s="23"/>
      <c r="F20" s="28" t="s">
        <v>31</v>
      </c>
      <c r="H20" s="25"/>
      <c r="I20" s="56"/>
    </row>
    <row r="21" spans="1:14" x14ac:dyDescent="0.3">
      <c r="D21" s="23"/>
      <c r="F21" s="28"/>
      <c r="H21" s="25"/>
      <c r="I21" s="56"/>
    </row>
    <row r="22" spans="1:14" x14ac:dyDescent="0.3">
      <c r="D22" s="23"/>
      <c r="F22" s="120" t="s">
        <v>53</v>
      </c>
      <c r="H22" s="25"/>
      <c r="I22" s="56">
        <f>D15*10/100</f>
        <v>1950</v>
      </c>
    </row>
    <row r="23" spans="1:14" x14ac:dyDescent="0.3">
      <c r="D23" s="23"/>
      <c r="F23" s="120"/>
      <c r="H23" s="25"/>
      <c r="I23" s="56"/>
    </row>
    <row r="24" spans="1:14" s="22" customFormat="1" x14ac:dyDescent="0.3">
      <c r="D24" s="29"/>
      <c r="F24" s="121" t="s">
        <v>8</v>
      </c>
      <c r="H24" s="7"/>
      <c r="I24" s="55">
        <f>D12-I22-I19-I14</f>
        <v>5360</v>
      </c>
    </row>
    <row r="25" spans="1:14" x14ac:dyDescent="0.3">
      <c r="D25" s="23"/>
      <c r="H25" s="24"/>
      <c r="I25" s="58"/>
    </row>
    <row r="26" spans="1:14" s="22" customFormat="1" x14ac:dyDescent="0.3">
      <c r="B26" s="31" t="s">
        <v>9</v>
      </c>
      <c r="D26" s="76">
        <f>D15</f>
        <v>19500</v>
      </c>
      <c r="H26" s="31" t="s">
        <v>9</v>
      </c>
      <c r="I26" s="75">
        <f>SUM(I12:I25)</f>
        <v>19500</v>
      </c>
      <c r="K26" s="29"/>
    </row>
    <row r="27" spans="1:14" x14ac:dyDescent="0.3">
      <c r="D27" s="23"/>
      <c r="K27" s="23"/>
      <c r="N27" s="23"/>
    </row>
    <row r="28" spans="1:14" x14ac:dyDescent="0.3">
      <c r="K28" s="23"/>
      <c r="L28" s="23"/>
      <c r="N28" s="23"/>
    </row>
    <row r="29" spans="1:14" x14ac:dyDescent="0.3">
      <c r="A29" s="8" t="s">
        <v>10</v>
      </c>
      <c r="L29" s="57"/>
      <c r="N29" s="23"/>
    </row>
    <row r="30" spans="1:14" x14ac:dyDescent="0.3">
      <c r="L30" s="23"/>
    </row>
  </sheetData>
  <mergeCells count="8">
    <mergeCell ref="A8:I8"/>
    <mergeCell ref="A10:I10"/>
    <mergeCell ref="A1:I1"/>
    <mergeCell ref="A2:I2"/>
    <mergeCell ref="A3:I3"/>
    <mergeCell ref="A4:I4"/>
    <mergeCell ref="A6:I6"/>
    <mergeCell ref="A7:I7"/>
  </mergeCells>
  <phoneticPr fontId="10" type="noConversion"/>
  <pageMargins left="0.70000000000000007" right="0.70486111111111116" top="0.80347222222222225" bottom="0.63" header="0.51180555555555562" footer="0.51180555555555562"/>
  <pageSetup paperSize="9" scale="95" firstPageNumber="0" orientation="landscape" horizontalDpi="4294967294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90" zoomScaleNormal="90" workbookViewId="0">
      <selection activeCell="C20" sqref="C20"/>
    </sheetView>
  </sheetViews>
  <sheetFormatPr baseColWidth="10" defaultRowHeight="15" x14ac:dyDescent="0.3"/>
  <cols>
    <col min="1" max="1" width="10" style="8" customWidth="1"/>
    <col min="2" max="2" width="12.5703125" style="8" customWidth="1"/>
    <col min="3" max="3" width="33.28515625" style="8" customWidth="1"/>
    <col min="4" max="4" width="16.28515625" style="8" customWidth="1"/>
    <col min="5" max="5" width="14.28515625" style="8" customWidth="1"/>
    <col min="6" max="6" width="16.140625" style="8" customWidth="1"/>
    <col min="7" max="7" width="11.28515625" style="8" customWidth="1"/>
    <col min="8" max="8" width="12.42578125" style="8" customWidth="1"/>
    <col min="9" max="16384" width="11.42578125" style="8"/>
  </cols>
  <sheetData>
    <row r="1" spans="1:9" x14ac:dyDescent="0.3">
      <c r="A1" s="104" t="s">
        <v>1</v>
      </c>
      <c r="B1" s="104"/>
      <c r="C1" s="104"/>
      <c r="D1" s="104"/>
      <c r="E1" s="104"/>
      <c r="F1" s="104"/>
      <c r="G1" s="104"/>
      <c r="H1" s="104"/>
    </row>
    <row r="2" spans="1:9" x14ac:dyDescent="0.3">
      <c r="A2" s="104" t="s">
        <v>11</v>
      </c>
      <c r="B2" s="104"/>
      <c r="C2" s="104"/>
      <c r="D2" s="104"/>
      <c r="E2" s="104"/>
      <c r="F2" s="104"/>
      <c r="G2" s="104"/>
      <c r="H2" s="104"/>
    </row>
    <row r="3" spans="1:9" ht="18" x14ac:dyDescent="0.35">
      <c r="A3" s="105" t="s">
        <v>47</v>
      </c>
      <c r="B3" s="105"/>
      <c r="C3" s="105"/>
      <c r="D3" s="105"/>
      <c r="E3" s="105"/>
      <c r="F3" s="105"/>
      <c r="G3" s="105"/>
      <c r="H3" s="105"/>
    </row>
    <row r="4" spans="1:9" x14ac:dyDescent="0.3">
      <c r="A4" s="104" t="s">
        <v>3</v>
      </c>
      <c r="B4" s="104"/>
      <c r="C4" s="104"/>
      <c r="D4" s="104"/>
      <c r="E4" s="104"/>
      <c r="F4" s="104"/>
      <c r="G4" s="104"/>
      <c r="H4" s="104"/>
    </row>
    <row r="5" spans="1:9" x14ac:dyDescent="0.3">
      <c r="A5" s="96" t="s">
        <v>2</v>
      </c>
      <c r="B5" s="96"/>
      <c r="C5" s="96"/>
      <c r="D5" s="96"/>
      <c r="E5" s="96"/>
      <c r="F5" s="96"/>
      <c r="G5" s="96"/>
      <c r="H5" s="96"/>
    </row>
    <row r="6" spans="1:9" x14ac:dyDescent="0.3">
      <c r="A6" s="9"/>
      <c r="B6" s="9"/>
      <c r="C6" s="9"/>
      <c r="D6" s="9"/>
      <c r="E6" s="9"/>
      <c r="F6" s="9"/>
      <c r="G6" s="9"/>
      <c r="H6" s="9"/>
    </row>
    <row r="7" spans="1:9" ht="24.75" customHeight="1" x14ac:dyDescent="0.3">
      <c r="A7" s="97" t="s">
        <v>32</v>
      </c>
      <c r="B7" s="97"/>
      <c r="C7" s="97"/>
      <c r="D7" s="97"/>
      <c r="E7" s="97"/>
      <c r="F7" s="97"/>
      <c r="G7" s="97"/>
      <c r="H7" s="97"/>
    </row>
    <row r="8" spans="1:9" ht="16.5" customHeight="1" x14ac:dyDescent="0.3">
      <c r="A8" s="45"/>
      <c r="B8" s="46"/>
      <c r="C8" s="46" t="s">
        <v>37</v>
      </c>
      <c r="D8" s="46"/>
      <c r="E8" s="46"/>
      <c r="F8" s="46"/>
      <c r="G8" s="47"/>
      <c r="H8" s="47"/>
      <c r="I8" s="33"/>
    </row>
    <row r="9" spans="1:9" x14ac:dyDescent="0.3">
      <c r="A9" s="96" t="s">
        <v>12</v>
      </c>
      <c r="B9" s="96"/>
      <c r="C9" s="96"/>
      <c r="D9" s="96"/>
      <c r="E9" s="96"/>
      <c r="F9" s="96"/>
      <c r="G9" s="96"/>
      <c r="H9" s="96"/>
    </row>
    <row r="10" spans="1:9" ht="18.600000000000001" customHeight="1" x14ac:dyDescent="0.3">
      <c r="A10" s="77" t="s">
        <v>13</v>
      </c>
      <c r="B10" s="77" t="s">
        <v>14</v>
      </c>
      <c r="C10" s="98" t="s">
        <v>15</v>
      </c>
      <c r="D10" s="100" t="s">
        <v>34</v>
      </c>
      <c r="E10" s="102" t="s">
        <v>35</v>
      </c>
      <c r="F10" s="78" t="s">
        <v>17</v>
      </c>
      <c r="G10" s="79" t="s">
        <v>18</v>
      </c>
      <c r="H10" s="100" t="s">
        <v>21</v>
      </c>
    </row>
    <row r="11" spans="1:9" ht="16.350000000000001" customHeight="1" x14ac:dyDescent="0.3">
      <c r="A11" s="80" t="s">
        <v>19</v>
      </c>
      <c r="B11" s="80" t="s">
        <v>19</v>
      </c>
      <c r="C11" s="99"/>
      <c r="D11" s="101"/>
      <c r="E11" s="103"/>
      <c r="F11" s="81" t="s">
        <v>20</v>
      </c>
      <c r="G11" s="82" t="s">
        <v>21</v>
      </c>
      <c r="H11" s="100"/>
    </row>
    <row r="12" spans="1:9" ht="16.350000000000001" customHeight="1" x14ac:dyDescent="0.3">
      <c r="A12" s="10">
        <v>3</v>
      </c>
      <c r="B12" s="37" t="s">
        <v>22</v>
      </c>
      <c r="C12" s="4" t="s">
        <v>36</v>
      </c>
      <c r="D12" s="38"/>
      <c r="E12" s="39"/>
      <c r="F12" s="40"/>
      <c r="G12" s="41"/>
      <c r="H12" s="43">
        <f>SUM(G13:G13)</f>
        <v>19500</v>
      </c>
    </row>
    <row r="13" spans="1:9" ht="16.350000000000001" customHeight="1" x14ac:dyDescent="0.3">
      <c r="A13" s="10"/>
      <c r="B13" s="10"/>
      <c r="C13" s="36" t="s">
        <v>48</v>
      </c>
      <c r="D13" s="34">
        <v>1</v>
      </c>
      <c r="E13" s="35">
        <v>15</v>
      </c>
      <c r="F13" s="44">
        <v>1300</v>
      </c>
      <c r="G13" s="42">
        <f>F13*E13</f>
        <v>19500</v>
      </c>
      <c r="H13" s="11"/>
    </row>
    <row r="14" spans="1:9" s="14" customFormat="1" ht="14.85" customHeight="1" x14ac:dyDescent="0.3">
      <c r="A14" s="15"/>
      <c r="B14" s="15"/>
      <c r="C14" s="18"/>
      <c r="D14" s="16"/>
      <c r="E14" s="16"/>
      <c r="F14" s="17"/>
      <c r="G14" s="17"/>
      <c r="H14" s="17"/>
    </row>
    <row r="15" spans="1:9" s="14" customFormat="1" ht="18" customHeight="1" x14ac:dyDescent="0.3">
      <c r="A15" s="15"/>
      <c r="B15" s="15"/>
      <c r="C15" s="13" t="s">
        <v>23</v>
      </c>
      <c r="D15" s="15"/>
      <c r="E15" s="12">
        <f>SUM(E13:E14)</f>
        <v>15</v>
      </c>
      <c r="F15" s="19"/>
      <c r="G15" s="83">
        <f>SUM(G13:G14)</f>
        <v>19500</v>
      </c>
      <c r="H15" s="83">
        <f>SUM(H12:H14)</f>
        <v>19500</v>
      </c>
    </row>
  </sheetData>
  <mergeCells count="11">
    <mergeCell ref="A1:H1"/>
    <mergeCell ref="A2:H2"/>
    <mergeCell ref="A3:H3"/>
    <mergeCell ref="A4:H4"/>
    <mergeCell ref="A5:H5"/>
    <mergeCell ref="A9:H9"/>
    <mergeCell ref="A7:H7"/>
    <mergeCell ref="C10:C11"/>
    <mergeCell ref="D10:D11"/>
    <mergeCell ref="E10:E11"/>
    <mergeCell ref="H10:H11"/>
  </mergeCells>
  <phoneticPr fontId="10" type="noConversion"/>
  <pageMargins left="0.66111111111111109" right="0.70833333333333337" top="0.32" bottom="0.39374999999999999" header="0.28000000000000003" footer="0.51180555555555562"/>
  <pageSetup paperSize="9" scale="95" firstPageNumber="0" orientation="landscape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zoomScaleNormal="100" workbookViewId="0">
      <selection activeCell="B18" sqref="B18"/>
    </sheetView>
  </sheetViews>
  <sheetFormatPr baseColWidth="10" defaultRowHeight="12.75" x14ac:dyDescent="0.2"/>
  <cols>
    <col min="1" max="1" width="9.28515625" customWidth="1"/>
    <col min="2" max="2" width="12.85546875" customWidth="1"/>
    <col min="3" max="3" width="50.140625" customWidth="1"/>
    <col min="4" max="4" width="12" customWidth="1"/>
    <col min="5" max="5" width="11.5703125" customWidth="1"/>
    <col min="6" max="6" width="13" customWidth="1"/>
    <col min="7" max="7" width="12.5703125" customWidth="1"/>
    <col min="8" max="8" width="14" customWidth="1"/>
  </cols>
  <sheetData>
    <row r="1" spans="1:8" ht="15" x14ac:dyDescent="0.3">
      <c r="A1" s="106" t="s">
        <v>1</v>
      </c>
      <c r="B1" s="106"/>
      <c r="C1" s="106"/>
      <c r="D1" s="106"/>
      <c r="E1" s="106"/>
      <c r="F1" s="106"/>
      <c r="G1" s="106"/>
      <c r="H1" s="106"/>
    </row>
    <row r="2" spans="1:8" ht="15" x14ac:dyDescent="0.3">
      <c r="A2" s="106" t="s">
        <v>11</v>
      </c>
      <c r="B2" s="106"/>
      <c r="C2" s="106"/>
      <c r="D2" s="106"/>
      <c r="E2" s="106"/>
      <c r="F2" s="106"/>
      <c r="G2" s="106"/>
      <c r="H2" s="106"/>
    </row>
    <row r="3" spans="1:8" ht="18" x14ac:dyDescent="0.35">
      <c r="A3" s="107" t="s">
        <v>47</v>
      </c>
      <c r="B3" s="107"/>
      <c r="C3" s="107"/>
      <c r="D3" s="107"/>
      <c r="E3" s="107"/>
      <c r="F3" s="107"/>
      <c r="G3" s="107"/>
      <c r="H3" s="107"/>
    </row>
    <row r="4" spans="1:8" ht="15" x14ac:dyDescent="0.3">
      <c r="A4" s="106" t="s">
        <v>3</v>
      </c>
      <c r="B4" s="106"/>
      <c r="C4" s="106"/>
      <c r="D4" s="106"/>
      <c r="E4" s="106"/>
      <c r="F4" s="106"/>
      <c r="G4" s="106"/>
      <c r="H4" s="106"/>
    </row>
    <row r="5" spans="1:8" ht="15" x14ac:dyDescent="0.3">
      <c r="A5" s="113" t="s">
        <v>2</v>
      </c>
      <c r="B5" s="113"/>
      <c r="C5" s="113"/>
      <c r="D5" s="113"/>
      <c r="E5" s="113"/>
      <c r="F5" s="113"/>
      <c r="G5" s="113"/>
      <c r="H5" s="113"/>
    </row>
    <row r="6" spans="1:8" ht="15" x14ac:dyDescent="0.3">
      <c r="A6" s="6"/>
      <c r="B6" s="6"/>
      <c r="C6" s="6"/>
      <c r="D6" s="6"/>
      <c r="E6" s="6"/>
      <c r="F6" s="6"/>
      <c r="G6" s="6"/>
      <c r="H6" s="6"/>
    </row>
    <row r="7" spans="1:8" ht="15" x14ac:dyDescent="0.3">
      <c r="A7" s="111" t="s">
        <v>33</v>
      </c>
      <c r="B7" s="111"/>
      <c r="C7" s="111"/>
      <c r="D7" s="111"/>
      <c r="E7" s="111"/>
      <c r="F7" s="111"/>
      <c r="G7" s="111"/>
      <c r="H7" s="111"/>
    </row>
    <row r="8" spans="1:8" ht="15" x14ac:dyDescent="0.3">
      <c r="A8" s="1"/>
      <c r="B8" s="1"/>
      <c r="C8" s="1"/>
      <c r="D8" s="1"/>
      <c r="E8" s="1"/>
      <c r="F8" s="1"/>
      <c r="G8" s="1"/>
      <c r="H8" s="1"/>
    </row>
    <row r="9" spans="1:8" ht="15" x14ac:dyDescent="0.3">
      <c r="A9" s="113" t="s">
        <v>24</v>
      </c>
      <c r="B9" s="113"/>
      <c r="C9" s="113"/>
      <c r="D9" s="113"/>
      <c r="E9" s="113"/>
      <c r="F9" s="113"/>
      <c r="G9" s="113"/>
      <c r="H9" s="113"/>
    </row>
    <row r="10" spans="1:8" ht="13.35" customHeight="1" x14ac:dyDescent="0.2">
      <c r="A10" s="85" t="s">
        <v>13</v>
      </c>
      <c r="B10" s="86" t="s">
        <v>14</v>
      </c>
      <c r="C10" s="114" t="s">
        <v>15</v>
      </c>
      <c r="D10" s="115" t="s">
        <v>16</v>
      </c>
      <c r="E10" s="114" t="s">
        <v>25</v>
      </c>
      <c r="F10" s="115" t="s">
        <v>39</v>
      </c>
      <c r="G10" s="114" t="s">
        <v>26</v>
      </c>
      <c r="H10" s="112" t="s">
        <v>9</v>
      </c>
    </row>
    <row r="11" spans="1:8" ht="11.85" customHeight="1" x14ac:dyDescent="0.2">
      <c r="A11" s="87"/>
      <c r="B11" s="88" t="s">
        <v>27</v>
      </c>
      <c r="C11" s="114"/>
      <c r="D11" s="115"/>
      <c r="E11" s="114"/>
      <c r="F11" s="115"/>
      <c r="G11" s="114"/>
      <c r="H11" s="112"/>
    </row>
    <row r="12" spans="1:8" s="2" customFormat="1" ht="12.4" customHeight="1" x14ac:dyDescent="0.2">
      <c r="A12" s="59"/>
      <c r="B12" s="60"/>
      <c r="C12" s="60"/>
      <c r="D12" s="61"/>
      <c r="E12" s="61"/>
      <c r="F12" s="61"/>
      <c r="G12" s="62"/>
      <c r="H12" s="63">
        <f>SUM(G12:G13)</f>
        <v>4500</v>
      </c>
    </row>
    <row r="13" spans="1:8" s="2" customFormat="1" ht="12.4" customHeight="1" x14ac:dyDescent="0.2">
      <c r="A13" s="59"/>
      <c r="B13" s="64" t="s">
        <v>51</v>
      </c>
      <c r="C13" s="89" t="s">
        <v>50</v>
      </c>
      <c r="D13" s="61"/>
      <c r="E13" s="61"/>
      <c r="F13" s="61"/>
      <c r="G13" s="62">
        <f>300*15</f>
        <v>4500</v>
      </c>
      <c r="H13" s="63"/>
    </row>
    <row r="14" spans="1:8" s="2" customFormat="1" ht="12.4" customHeight="1" x14ac:dyDescent="0.2">
      <c r="A14" s="59"/>
      <c r="B14" s="64"/>
      <c r="C14" s="117"/>
      <c r="D14" s="61"/>
      <c r="E14" s="61"/>
      <c r="F14" s="61"/>
      <c r="G14" s="62"/>
      <c r="H14" s="63"/>
    </row>
    <row r="15" spans="1:8" s="2" customFormat="1" ht="12.4" customHeight="1" x14ac:dyDescent="0.2">
      <c r="A15" s="59"/>
      <c r="B15" s="64" t="s">
        <v>30</v>
      </c>
      <c r="C15" s="68" t="s">
        <v>28</v>
      </c>
      <c r="D15" s="61"/>
      <c r="E15" s="61"/>
      <c r="F15" s="61"/>
      <c r="G15" s="63"/>
      <c r="H15" s="69">
        <f>G16+G17</f>
        <v>5240</v>
      </c>
    </row>
    <row r="16" spans="1:8" s="2" customFormat="1" ht="12.4" customHeight="1" x14ac:dyDescent="0.2">
      <c r="A16" s="59"/>
      <c r="B16" s="66"/>
      <c r="C16" s="67" t="s">
        <v>49</v>
      </c>
      <c r="D16" s="70">
        <v>1</v>
      </c>
      <c r="E16" s="70">
        <v>26</v>
      </c>
      <c r="F16" s="70">
        <v>90</v>
      </c>
      <c r="G16" s="62">
        <f>F16*E16*D16</f>
        <v>2340</v>
      </c>
      <c r="H16" s="60"/>
    </row>
    <row r="17" spans="1:8" s="2" customFormat="1" ht="12.4" customHeight="1" x14ac:dyDescent="0.2">
      <c r="A17" s="59"/>
      <c r="B17" s="66"/>
      <c r="C17" s="116" t="s">
        <v>52</v>
      </c>
      <c r="D17" s="61"/>
      <c r="E17" s="61"/>
      <c r="F17" s="61"/>
      <c r="G17" s="62">
        <v>2900</v>
      </c>
      <c r="H17" s="69"/>
    </row>
    <row r="18" spans="1:8" s="2" customFormat="1" ht="12.4" customHeight="1" x14ac:dyDescent="0.2">
      <c r="A18" s="59"/>
      <c r="B18" s="66"/>
      <c r="C18" s="118"/>
      <c r="D18" s="61"/>
      <c r="E18" s="61"/>
      <c r="F18" s="61"/>
      <c r="G18" s="62"/>
      <c r="H18" s="69">
        <f>G19</f>
        <v>500</v>
      </c>
    </row>
    <row r="19" spans="1:8" s="2" customFormat="1" ht="12.4" customHeight="1" x14ac:dyDescent="0.2">
      <c r="A19" s="59"/>
      <c r="B19" s="66" t="s">
        <v>38</v>
      </c>
      <c r="C19" s="65" t="s">
        <v>54</v>
      </c>
      <c r="D19" s="61"/>
      <c r="E19" s="61"/>
      <c r="F19" s="61"/>
      <c r="G19" s="62">
        <v>500</v>
      </c>
    </row>
    <row r="20" spans="1:8" s="2" customFormat="1" ht="12.4" customHeight="1" x14ac:dyDescent="0.2">
      <c r="A20" s="59"/>
      <c r="B20" s="66"/>
      <c r="C20" s="71"/>
      <c r="D20" s="61"/>
      <c r="E20" s="61"/>
      <c r="F20" s="61"/>
      <c r="G20" s="62"/>
      <c r="H20" s="69"/>
    </row>
    <row r="21" spans="1:8" s="2" customFormat="1" ht="12.4" customHeight="1" x14ac:dyDescent="0.2">
      <c r="A21" s="59"/>
      <c r="B21" s="66"/>
      <c r="C21" s="72"/>
      <c r="D21" s="60"/>
      <c r="E21" s="60"/>
      <c r="F21" s="60"/>
      <c r="G21" s="73"/>
      <c r="H21" s="69"/>
    </row>
    <row r="22" spans="1:8" s="2" customFormat="1" ht="12.4" customHeight="1" x14ac:dyDescent="0.2">
      <c r="A22" s="74"/>
      <c r="B22" s="108" t="s">
        <v>29</v>
      </c>
      <c r="C22" s="109"/>
      <c r="D22" s="109"/>
      <c r="E22" s="109"/>
      <c r="F22" s="109"/>
      <c r="G22" s="110"/>
      <c r="H22" s="84">
        <f>H12+H15+H18</f>
        <v>10240</v>
      </c>
    </row>
    <row r="23" spans="1:8" x14ac:dyDescent="0.2">
      <c r="G23" s="5"/>
      <c r="H23" s="3"/>
    </row>
    <row r="24" spans="1:8" x14ac:dyDescent="0.2">
      <c r="B24">
        <f>(100*10240)/19500</f>
        <v>52.512820512820511</v>
      </c>
      <c r="H24" s="32"/>
    </row>
    <row r="25" spans="1:8" x14ac:dyDescent="0.2">
      <c r="H25" s="3"/>
    </row>
    <row r="26" spans="1:8" x14ac:dyDescent="0.2">
      <c r="H26" s="3"/>
    </row>
  </sheetData>
  <mergeCells count="14">
    <mergeCell ref="A1:H1"/>
    <mergeCell ref="A2:H2"/>
    <mergeCell ref="A3:H3"/>
    <mergeCell ref="A4:H4"/>
    <mergeCell ref="B22:G22"/>
    <mergeCell ref="A7:H7"/>
    <mergeCell ref="H10:H11"/>
    <mergeCell ref="A5:H5"/>
    <mergeCell ref="A9:H9"/>
    <mergeCell ref="C10:C11"/>
    <mergeCell ref="D10:D11"/>
    <mergeCell ref="E10:E11"/>
    <mergeCell ref="F10:F11"/>
    <mergeCell ref="G10:G11"/>
  </mergeCells>
  <phoneticPr fontId="10" type="noConversion"/>
  <pageMargins left="0.55138888888888893" right="0.55138888888888893" top="0.27" bottom="0.17" header="0.32" footer="0.14000000000000001"/>
  <pageSetup paperSize="9" scale="9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</vt:lpstr>
      <vt:lpstr>INGRESOS</vt:lpstr>
      <vt:lpstr>EGRESOS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Windows User</cp:lastModifiedBy>
  <cp:lastPrinted>2014-09-18T17:47:25Z</cp:lastPrinted>
  <dcterms:created xsi:type="dcterms:W3CDTF">2012-05-23T20:44:49Z</dcterms:created>
  <dcterms:modified xsi:type="dcterms:W3CDTF">2015-07-22T20:53:38Z</dcterms:modified>
</cp:coreProperties>
</file>