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8563f322c4770/Mimi/mangrove loss footprint/data/"/>
    </mc:Choice>
  </mc:AlternateContent>
  <xr:revisionPtr revIDLastSave="44" documentId="8_{5F31E826-90F9-4C65-A06B-1D3D74EF09EE}" xr6:coauthVersionLast="47" xr6:coauthVersionMax="47" xr10:uidLastSave="{6AE30071-D806-4910-891B-DE3222DE86D3}"/>
  <bookViews>
    <workbookView xWindow="-120" yWindow="-120" windowWidth="29040" windowHeight="15720" xr2:uid="{71E676B9-AB08-42DD-862D-905AAD34AD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H2" i="1"/>
  <c r="G2" i="1"/>
  <c r="F2" i="1"/>
  <c r="E2" i="1"/>
  <c r="D2" i="1"/>
  <c r="B3" i="1"/>
  <c r="B4" i="1"/>
  <c r="B5" i="1"/>
  <c r="B6" i="1"/>
  <c r="B7" i="1"/>
  <c r="B8" i="1"/>
  <c r="B9" i="1"/>
  <c r="B10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7" i="1"/>
  <c r="B68" i="1"/>
  <c r="B69" i="1"/>
  <c r="B72" i="1"/>
  <c r="B2" i="1"/>
  <c r="K42" i="1"/>
  <c r="K72" i="1"/>
  <c r="K63" i="1"/>
  <c r="K34" i="1"/>
  <c r="K20" i="1"/>
  <c r="K13" i="1"/>
  <c r="K31" i="1"/>
  <c r="K37" i="1"/>
  <c r="K23" i="1"/>
  <c r="K9" i="1"/>
  <c r="K66" i="1"/>
  <c r="K28" i="1"/>
  <c r="K38" i="1"/>
  <c r="K25" i="1"/>
  <c r="K4" i="1"/>
  <c r="K68" i="1"/>
  <c r="K7" i="1"/>
  <c r="K30" i="1"/>
  <c r="K51" i="1"/>
  <c r="K55" i="1"/>
  <c r="K50" i="1"/>
  <c r="K41" i="1"/>
  <c r="K15" i="1"/>
  <c r="K71" i="1"/>
  <c r="K48" i="1"/>
  <c r="K52" i="1"/>
  <c r="K65" i="1"/>
  <c r="K46" i="1"/>
  <c r="K47" i="1"/>
  <c r="K10" i="1"/>
  <c r="K11" i="1"/>
  <c r="K45" i="1"/>
  <c r="K40" i="1"/>
  <c r="K62" i="1"/>
  <c r="K35" i="1"/>
  <c r="K3" i="1"/>
  <c r="K64" i="1"/>
  <c r="K61" i="1"/>
  <c r="K29" i="1"/>
  <c r="K2" i="1"/>
  <c r="K12" i="1"/>
  <c r="K58" i="1"/>
  <c r="K5" i="1"/>
  <c r="K53" i="1"/>
  <c r="K16" i="1"/>
  <c r="K8" i="1"/>
  <c r="K17" i="1"/>
  <c r="K39" i="1"/>
  <c r="K69" i="1"/>
  <c r="K67" i="1"/>
  <c r="K14" i="1"/>
  <c r="K44" i="1"/>
  <c r="K43" i="1"/>
  <c r="K70" i="1"/>
  <c r="K54" i="1"/>
  <c r="K57" i="1"/>
  <c r="K49" i="1"/>
  <c r="K26" i="1"/>
  <c r="K59" i="1"/>
  <c r="K6" i="1"/>
  <c r="K33" i="1"/>
  <c r="K21" i="1"/>
  <c r="K18" i="1"/>
  <c r="K19" i="1"/>
  <c r="K60" i="1"/>
  <c r="K32" i="1"/>
  <c r="K36" i="1"/>
  <c r="K56" i="1"/>
  <c r="K22" i="1"/>
  <c r="K24" i="1"/>
  <c r="K27" i="1"/>
  <c r="A120" i="1" l="1"/>
</calcChain>
</file>

<file path=xl/sharedStrings.xml><?xml version="1.0" encoding="utf-8"?>
<sst xmlns="http://schemas.openxmlformats.org/spreadsheetml/2006/main" count="182" uniqueCount="116">
  <si>
    <t>Country</t>
  </si>
  <si>
    <t>Indonesia</t>
  </si>
  <si>
    <t>Myanmar (Burma)</t>
  </si>
  <si>
    <t>Brazil</t>
  </si>
  <si>
    <t>Vietnam</t>
  </si>
  <si>
    <t>Cuba</t>
  </si>
  <si>
    <t>Malaysia</t>
  </si>
  <si>
    <t>Madagascar</t>
  </si>
  <si>
    <t>Nigeria</t>
  </si>
  <si>
    <t>Bangladesh</t>
  </si>
  <si>
    <t>India</t>
  </si>
  <si>
    <t>Australia</t>
  </si>
  <si>
    <t>Papua New Guinea</t>
  </si>
  <si>
    <t>Mexico</t>
  </si>
  <si>
    <t>Suriname</t>
  </si>
  <si>
    <t>Guinea</t>
  </si>
  <si>
    <t>Mozambique</t>
  </si>
  <si>
    <t>Philippines</t>
  </si>
  <si>
    <t>Thailand</t>
  </si>
  <si>
    <t>Venezuela</t>
  </si>
  <si>
    <t>French Guiana</t>
  </si>
  <si>
    <t>Guyana</t>
  </si>
  <si>
    <t>Colombia</t>
  </si>
  <si>
    <t>Cameroon</t>
  </si>
  <si>
    <t>Cambodia</t>
  </si>
  <si>
    <t>Guinea-Bissau</t>
  </si>
  <si>
    <t>United States</t>
  </si>
  <si>
    <t>Pakistan</t>
  </si>
  <si>
    <t>Tanzania, United Republic of</t>
  </si>
  <si>
    <t>Ecuador</t>
  </si>
  <si>
    <t>Nicaragua</t>
  </si>
  <si>
    <t>Jamaica</t>
  </si>
  <si>
    <t>Sierra Leone</t>
  </si>
  <si>
    <t>Panama</t>
  </si>
  <si>
    <t>Honduras</t>
  </si>
  <si>
    <t>Ghana</t>
  </si>
  <si>
    <t>Haiti</t>
  </si>
  <si>
    <t>Belize</t>
  </si>
  <si>
    <t>Kenya</t>
  </si>
  <si>
    <t>Gabon</t>
  </si>
  <si>
    <t>Dominican Republic</t>
  </si>
  <si>
    <t>Costa Rica</t>
  </si>
  <si>
    <t>Sri Lanka</t>
  </si>
  <si>
    <t>Angola</t>
  </si>
  <si>
    <t>El Salvador</t>
  </si>
  <si>
    <t>New Zealand</t>
  </si>
  <si>
    <t>Saudi Arabia</t>
  </si>
  <si>
    <t>Solomon Islands</t>
  </si>
  <si>
    <t>Trinidad and Tobago</t>
  </si>
  <si>
    <t>New Caledonia</t>
  </si>
  <si>
    <t>United Arab Emirates</t>
  </si>
  <si>
    <t>Senegal</t>
  </si>
  <si>
    <t>Peru</t>
  </si>
  <si>
    <t>Brunei</t>
  </si>
  <si>
    <t>Puerto Rico</t>
  </si>
  <si>
    <t>Gambia, The</t>
  </si>
  <si>
    <t>Equatorial Guinea</t>
  </si>
  <si>
    <t>South Africa</t>
  </si>
  <si>
    <t>Eritrea</t>
  </si>
  <si>
    <t>Benin</t>
  </si>
  <si>
    <t>Iran</t>
  </si>
  <si>
    <t>Guatemala</t>
  </si>
  <si>
    <t>Martinique</t>
  </si>
  <si>
    <t>Ivory Coast</t>
  </si>
  <si>
    <t>Oman</t>
  </si>
  <si>
    <t>Liberia</t>
  </si>
  <si>
    <t>Singapore</t>
  </si>
  <si>
    <t>Djibouti</t>
  </si>
  <si>
    <t>Somalia</t>
  </si>
  <si>
    <t>Qatar</t>
  </si>
  <si>
    <t>Togo</t>
  </si>
  <si>
    <t>Primary Driver</t>
  </si>
  <si>
    <t>Erosion</t>
  </si>
  <si>
    <t>Commodities</t>
  </si>
  <si>
    <t>Episodic Disturbances</t>
  </si>
  <si>
    <t>NPC</t>
  </si>
  <si>
    <t>Settlement</t>
  </si>
  <si>
    <r>
      <t>Erosion Area 2000-2005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</si>
  <si>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Erosion Area 2005-2010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</si>
  <si>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Commodities Area 2000-2005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</si>
  <si>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Commodities Area 2005-2010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</si>
  <si>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Commodities Area 2010-2016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</si>
  <si>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NPC Area 2000-2005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</si>
  <si>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NPC Area 2005-2010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</si>
  <si>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NPC Area 2010-2016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</si>
  <si>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Settlement Area 2000-2005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</si>
  <si>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Settlement Area 2005-2010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</si>
  <si>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Settlement Area 2010-2016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</si>
  <si>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Loss Area 2000-2005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</si>
  <si>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Loss Area 2005-2010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</si>
  <si>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Erosion Area 2010-2016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</si>
  <si>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t>The Bahamas</t>
  </si>
  <si>
    <r>
      <t>Loss Area 2010-2016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</si>
  <si>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ECE Area 2000-2005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</si>
  <si>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ECE Area 2005-2010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</si>
  <si>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ECE Area 2010-2016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</si>
  <si>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t>ISO-3 Code</t>
  </si>
  <si>
    <t>CUB</t>
  </si>
  <si>
    <t>TZA</t>
  </si>
  <si>
    <t>BHS</t>
  </si>
  <si>
    <t>USA</t>
  </si>
  <si>
    <t>VEN</t>
  </si>
  <si>
    <t>COL</t>
  </si>
  <si>
    <t>CRI</t>
  </si>
  <si>
    <t>IRN</t>
  </si>
  <si>
    <t>CIV</t>
  </si>
  <si>
    <r>
      <t>Mangrove Area 2000 using GMFW vector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</si>
  <si>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Mangrove Area 2000 using GMFW raster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</si>
  <si>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t>Percent Loss 2000-2016 using GMFW Vector</t>
  </si>
  <si>
    <t>Percent Loss 2000-2016 using GMFW Raster</t>
  </si>
  <si>
    <r>
      <t>Total Loss 2000-2016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  <phoneticPr fontId="7" type="noConversion"/>
  </si>
  <si>
    <r>
      <t>Erosion Area 2000-2016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  <phoneticPr fontId="7" type="noConversion"/>
  </si>
  <si>
    <r>
      <t>ECE Area 2000-2016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  <phoneticPr fontId="7" type="noConversion"/>
  </si>
  <si>
    <r>
      <t>Commodities Area 2000-2016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  <phoneticPr fontId="7" type="noConversion"/>
  </si>
  <si>
    <r>
      <t>NPC Area 2000-2016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  <phoneticPr fontId="7" type="noConversion"/>
  </si>
  <si>
    <r>
      <t>Settlement Area 2000-2016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</si>
</sst>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sz val="9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76" fontId="0" fillId="0" borderId="0" xfId="1" applyNumberFormat="1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4" fillId="0" borderId="0" xfId="1" applyFont="1" applyFill="1" applyAlignment="1">
      <alignment horizontal="center" vertical="center" wrapText="1"/>
    </xf>
    <xf numFmtId="9" fontId="6" fillId="0" borderId="0" xfId="1" applyFont="1" applyAlignment="1">
      <alignment horizontal="center" vertical="center" wrapText="1"/>
    </xf>
    <xf numFmtId="9" fontId="0" fillId="0" borderId="0" xfId="1" applyFont="1" applyFill="1" applyAlignment="1">
      <alignment wrapText="1"/>
    </xf>
    <xf numFmtId="9" fontId="1" fillId="0" borderId="0" xfId="1"/>
    <xf numFmtId="9" fontId="2" fillId="0" borderId="0" xfId="1" applyFont="1" applyFill="1" applyAlignment="1">
      <alignment horizontal="center" vertical="center" wrapText="1"/>
    </xf>
    <xf numFmtId="9" fontId="2" fillId="0" borderId="0" xfId="1" applyFont="1" applyFill="1" applyAlignment="1">
      <alignment horizontal="center" wrapText="1"/>
    </xf>
    <xf numFmtId="9" fontId="0" fillId="0" borderId="0" xfId="1" applyFont="1" applyFill="1" applyAlignment="1">
      <alignment horizontal="center" vertical="center" wrapText="1"/>
    </xf>
    <xf numFmtId="9" fontId="0" fillId="0" borderId="0" xfId="1" applyFont="1" applyFill="1"/>
    <xf numFmtId="9" fontId="3" fillId="0" borderId="1" xfId="1" applyFont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177" fontId="0" fillId="0" borderId="0" xfId="0" applyNumberFormat="1" applyAlignment="1">
      <alignment horizontal="center" vertical="center" wrapText="1"/>
    </xf>
    <xf numFmtId="10" fontId="0" fillId="0" borderId="0" xfId="1" applyNumberFormat="1" applyFont="1" applyFill="1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za%20Goldberg/Downloads/country_code_we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 t="str">
            <v>Afghanistan</v>
          </cell>
          <cell r="B4" t="str">
            <v>AFG</v>
          </cell>
        </row>
        <row r="5">
          <cell r="A5" t="str">
            <v>Åland Islands</v>
          </cell>
          <cell r="B5" t="str">
            <v>ALA</v>
          </cell>
        </row>
        <row r="6">
          <cell r="A6" t="str">
            <v>Albania</v>
          </cell>
          <cell r="B6" t="str">
            <v>ALB</v>
          </cell>
        </row>
        <row r="7">
          <cell r="A7" t="str">
            <v>Algeria</v>
          </cell>
          <cell r="B7" t="str">
            <v>DZA</v>
          </cell>
        </row>
        <row r="8">
          <cell r="A8" t="str">
            <v>American Samoa</v>
          </cell>
          <cell r="B8" t="str">
            <v>ASM</v>
          </cell>
        </row>
        <row r="9">
          <cell r="A9" t="str">
            <v>Andorra</v>
          </cell>
          <cell r="B9" t="str">
            <v>AND</v>
          </cell>
        </row>
        <row r="10">
          <cell r="A10" t="str">
            <v>Angola</v>
          </cell>
          <cell r="B10" t="str">
            <v>AGO</v>
          </cell>
        </row>
        <row r="11">
          <cell r="A11" t="str">
            <v>Anguilla</v>
          </cell>
          <cell r="B11" t="str">
            <v>AIA</v>
          </cell>
        </row>
        <row r="12">
          <cell r="A12" t="str">
            <v>Antigua and Barbuda</v>
          </cell>
          <cell r="B12" t="str">
            <v>ATG</v>
          </cell>
        </row>
        <row r="13">
          <cell r="A13" t="str">
            <v>Argentina</v>
          </cell>
          <cell r="B13" t="str">
            <v>ARG</v>
          </cell>
        </row>
        <row r="14">
          <cell r="A14" t="str">
            <v>Armenia</v>
          </cell>
          <cell r="B14" t="str">
            <v>ARM</v>
          </cell>
        </row>
        <row r="15">
          <cell r="A15" t="str">
            <v>Aruba</v>
          </cell>
          <cell r="B15" t="str">
            <v>ABW</v>
          </cell>
        </row>
        <row r="16">
          <cell r="A16" t="str">
            <v>Australia</v>
          </cell>
          <cell r="B16" t="str">
            <v>AUS</v>
          </cell>
        </row>
        <row r="17">
          <cell r="A17" t="str">
            <v>Austria</v>
          </cell>
          <cell r="B17" t="str">
            <v>AUT</v>
          </cell>
        </row>
        <row r="18">
          <cell r="A18" t="str">
            <v>Azerbaijan</v>
          </cell>
          <cell r="B18" t="str">
            <v>AZE</v>
          </cell>
        </row>
        <row r="19">
          <cell r="A19" t="str">
            <v>Bahamas</v>
          </cell>
          <cell r="B19" t="str">
            <v>BHS</v>
          </cell>
        </row>
        <row r="20">
          <cell r="A20" t="str">
            <v>Bahrain</v>
          </cell>
          <cell r="B20" t="str">
            <v>BHR</v>
          </cell>
        </row>
        <row r="21">
          <cell r="A21" t="str">
            <v>Bangladesh</v>
          </cell>
          <cell r="B21" t="str">
            <v>BGD</v>
          </cell>
        </row>
        <row r="22">
          <cell r="A22" t="str">
            <v>Barbados</v>
          </cell>
          <cell r="B22" t="str">
            <v>BRB</v>
          </cell>
        </row>
        <row r="23">
          <cell r="A23" t="str">
            <v>Belarus</v>
          </cell>
          <cell r="B23" t="str">
            <v>BLR</v>
          </cell>
        </row>
        <row r="24">
          <cell r="A24" t="str">
            <v>Belgium</v>
          </cell>
          <cell r="B24" t="str">
            <v>BEL</v>
          </cell>
        </row>
        <row r="25">
          <cell r="A25" t="str">
            <v>Belize</v>
          </cell>
          <cell r="B25" t="str">
            <v>BLZ</v>
          </cell>
        </row>
        <row r="26">
          <cell r="A26" t="str">
            <v>Benin</v>
          </cell>
          <cell r="B26" t="str">
            <v>BEN</v>
          </cell>
        </row>
        <row r="27">
          <cell r="A27" t="str">
            <v>Bermuda</v>
          </cell>
          <cell r="B27" t="str">
            <v>BMU</v>
          </cell>
        </row>
        <row r="28">
          <cell r="A28" t="str">
            <v>Bhutan</v>
          </cell>
          <cell r="B28" t="str">
            <v>BTN</v>
          </cell>
        </row>
        <row r="29">
          <cell r="A29" t="str">
            <v>Bolivia</v>
          </cell>
          <cell r="B29" t="str">
            <v>BOL</v>
          </cell>
        </row>
        <row r="30">
          <cell r="A30" t="str">
            <v>Bosnia and Herzegovina</v>
          </cell>
          <cell r="B30" t="str">
            <v>BIH</v>
          </cell>
        </row>
        <row r="31">
          <cell r="A31" t="str">
            <v>Botswana</v>
          </cell>
          <cell r="B31" t="str">
            <v>BWA</v>
          </cell>
        </row>
        <row r="32">
          <cell r="A32" t="str">
            <v>Brazil</v>
          </cell>
          <cell r="B32" t="str">
            <v>BRA</v>
          </cell>
        </row>
        <row r="33">
          <cell r="A33" t="str">
            <v>British Virgin Islands</v>
          </cell>
          <cell r="B33" t="str">
            <v>VGB</v>
          </cell>
        </row>
        <row r="34">
          <cell r="A34" t="str">
            <v>Brunei Darussalam</v>
          </cell>
          <cell r="B34" t="str">
            <v>BRN</v>
          </cell>
        </row>
        <row r="35">
          <cell r="A35" t="str">
            <v>Bulgaria</v>
          </cell>
          <cell r="B35" t="str">
            <v>BGR</v>
          </cell>
        </row>
        <row r="36">
          <cell r="A36" t="str">
            <v>Burkina Faso</v>
          </cell>
          <cell r="B36" t="str">
            <v>BFA</v>
          </cell>
        </row>
        <row r="37">
          <cell r="A37" t="str">
            <v>Burundi</v>
          </cell>
          <cell r="B37" t="str">
            <v>BDI</v>
          </cell>
        </row>
        <row r="38">
          <cell r="A38" t="str">
            <v>Cambodia</v>
          </cell>
          <cell r="B38" t="str">
            <v>KHM</v>
          </cell>
        </row>
        <row r="39">
          <cell r="A39" t="str">
            <v>Cameroon</v>
          </cell>
          <cell r="B39" t="str">
            <v>CMR</v>
          </cell>
        </row>
        <row r="40">
          <cell r="A40" t="str">
            <v>Canada</v>
          </cell>
          <cell r="B40" t="str">
            <v>CAN</v>
          </cell>
        </row>
        <row r="41">
          <cell r="A41" t="str">
            <v>Cape Verde</v>
          </cell>
          <cell r="B41" t="str">
            <v>CPV</v>
          </cell>
        </row>
        <row r="42">
          <cell r="A42" t="str">
            <v>Cayman Islands</v>
          </cell>
          <cell r="B42" t="str">
            <v>CYM</v>
          </cell>
        </row>
        <row r="43">
          <cell r="A43" t="str">
            <v>Central African Republic</v>
          </cell>
          <cell r="B43" t="str">
            <v>CAF</v>
          </cell>
        </row>
        <row r="44">
          <cell r="A44" t="str">
            <v>Chad</v>
          </cell>
          <cell r="B44" t="str">
            <v>TCD</v>
          </cell>
        </row>
        <row r="45">
          <cell r="A45" t="str">
            <v>Chile</v>
          </cell>
          <cell r="B45" t="str">
            <v>CHL</v>
          </cell>
        </row>
        <row r="46">
          <cell r="A46" t="str">
            <v>China</v>
          </cell>
          <cell r="B46" t="str">
            <v>CHN</v>
          </cell>
        </row>
        <row r="47">
          <cell r="A47" t="str">
            <v>Hong Kong Special Administrative Region of China</v>
          </cell>
          <cell r="B47" t="str">
            <v>HKG</v>
          </cell>
        </row>
        <row r="48">
          <cell r="A48" t="str">
            <v>Macao Special Administrative Region of China</v>
          </cell>
          <cell r="B48" t="str">
            <v>MAC</v>
          </cell>
        </row>
        <row r="49">
          <cell r="A49" t="str">
            <v>Colombia</v>
          </cell>
          <cell r="B49" t="str">
            <v>COL</v>
          </cell>
        </row>
        <row r="50">
          <cell r="A50" t="str">
            <v>Comoros</v>
          </cell>
          <cell r="B50" t="str">
            <v>COM</v>
          </cell>
        </row>
        <row r="51">
          <cell r="A51" t="str">
            <v>Congo</v>
          </cell>
          <cell r="B51" t="str">
            <v>COG</v>
          </cell>
        </row>
        <row r="52">
          <cell r="A52" t="str">
            <v>Cook Islands</v>
          </cell>
          <cell r="B52" t="str">
            <v>COK</v>
          </cell>
        </row>
        <row r="53">
          <cell r="A53" t="str">
            <v>Costa Rica</v>
          </cell>
          <cell r="B53" t="str">
            <v>CRI</v>
          </cell>
        </row>
        <row r="54">
          <cell r="A54" t="str">
            <v>Côte d'Ivoire</v>
          </cell>
          <cell r="B54" t="str">
            <v>CIV</v>
          </cell>
        </row>
        <row r="55">
          <cell r="A55" t="str">
            <v>Croatia</v>
          </cell>
          <cell r="B55" t="str">
            <v>HRV</v>
          </cell>
        </row>
        <row r="56">
          <cell r="A56" t="str">
            <v>Cuba</v>
          </cell>
          <cell r="B56" t="str">
            <v>CUB</v>
          </cell>
        </row>
        <row r="57">
          <cell r="A57" t="str">
            <v>Cyprus</v>
          </cell>
          <cell r="B57" t="str">
            <v>CYP</v>
          </cell>
        </row>
        <row r="58">
          <cell r="A58" t="str">
            <v>Czech Republic</v>
          </cell>
          <cell r="B58" t="str">
            <v>CZE</v>
          </cell>
        </row>
        <row r="59">
          <cell r="A59" t="str">
            <v>Democratic People's Republic of Korea</v>
          </cell>
          <cell r="B59" t="str">
            <v>PRK</v>
          </cell>
        </row>
        <row r="60">
          <cell r="A60" t="str">
            <v>Democratic Republic of the Congo</v>
          </cell>
          <cell r="B60" t="str">
            <v>COD</v>
          </cell>
        </row>
        <row r="61">
          <cell r="A61" t="str">
            <v>Denmark</v>
          </cell>
          <cell r="B61" t="str">
            <v>DNK</v>
          </cell>
        </row>
        <row r="62">
          <cell r="A62" t="str">
            <v>Djibouti</v>
          </cell>
          <cell r="B62" t="str">
            <v>DJI</v>
          </cell>
        </row>
        <row r="63">
          <cell r="A63" t="str">
            <v>Dominica</v>
          </cell>
          <cell r="B63" t="str">
            <v>DMA</v>
          </cell>
        </row>
        <row r="64">
          <cell r="A64" t="str">
            <v>Dominican Republic</v>
          </cell>
          <cell r="B64" t="str">
            <v>DOM</v>
          </cell>
        </row>
        <row r="65">
          <cell r="A65" t="str">
            <v>Ecuador</v>
          </cell>
          <cell r="B65" t="str">
            <v>ECU</v>
          </cell>
        </row>
        <row r="66">
          <cell r="A66" t="str">
            <v>Egypt</v>
          </cell>
          <cell r="B66" t="str">
            <v>EGY</v>
          </cell>
        </row>
        <row r="67">
          <cell r="A67" t="str">
            <v>El Salvador</v>
          </cell>
          <cell r="B67" t="str">
            <v>SLV</v>
          </cell>
        </row>
        <row r="68">
          <cell r="A68" t="str">
            <v>Equatorial Guinea</v>
          </cell>
          <cell r="B68" t="str">
            <v>GNQ</v>
          </cell>
        </row>
        <row r="69">
          <cell r="A69" t="str">
            <v>Eritrea</v>
          </cell>
          <cell r="B69" t="str">
            <v>ERI</v>
          </cell>
        </row>
        <row r="70">
          <cell r="A70" t="str">
            <v>Estonia</v>
          </cell>
          <cell r="B70" t="str">
            <v>EST</v>
          </cell>
        </row>
        <row r="71">
          <cell r="A71" t="str">
            <v>Ethiopia</v>
          </cell>
          <cell r="B71" t="str">
            <v>ETH</v>
          </cell>
        </row>
        <row r="72">
          <cell r="A72" t="str">
            <v>Faeroe Islands</v>
          </cell>
          <cell r="B72" t="str">
            <v>FRO</v>
          </cell>
        </row>
        <row r="73">
          <cell r="A73" t="str">
            <v>Falkland Islands (Malvinas)</v>
          </cell>
          <cell r="B73" t="str">
            <v>FLK</v>
          </cell>
        </row>
        <row r="74">
          <cell r="A74" t="str">
            <v>Fiji</v>
          </cell>
          <cell r="B74" t="str">
            <v>FJI</v>
          </cell>
        </row>
        <row r="75">
          <cell r="A75" t="str">
            <v>Finland</v>
          </cell>
          <cell r="B75" t="str">
            <v>FIN</v>
          </cell>
        </row>
        <row r="76">
          <cell r="A76" t="str">
            <v>France</v>
          </cell>
          <cell r="B76" t="str">
            <v>FRA</v>
          </cell>
        </row>
        <row r="77">
          <cell r="A77" t="str">
            <v>French Guiana</v>
          </cell>
          <cell r="B77" t="str">
            <v>GUF</v>
          </cell>
        </row>
        <row r="78">
          <cell r="A78" t="str">
            <v>French Polynesia</v>
          </cell>
          <cell r="B78" t="str">
            <v>PYF</v>
          </cell>
        </row>
        <row r="79">
          <cell r="A79" t="str">
            <v>Gabon</v>
          </cell>
          <cell r="B79" t="str">
            <v>GAB</v>
          </cell>
        </row>
        <row r="80">
          <cell r="A80" t="str">
            <v>Gambia</v>
          </cell>
          <cell r="B80" t="str">
            <v>GMB</v>
          </cell>
        </row>
        <row r="81">
          <cell r="A81" t="str">
            <v>Georgia</v>
          </cell>
          <cell r="B81" t="str">
            <v>GEO</v>
          </cell>
        </row>
        <row r="82">
          <cell r="A82" t="str">
            <v>Germany</v>
          </cell>
          <cell r="B82" t="str">
            <v>DEU</v>
          </cell>
        </row>
        <row r="83">
          <cell r="A83" t="str">
            <v>Ghana</v>
          </cell>
          <cell r="B83" t="str">
            <v>GHA</v>
          </cell>
        </row>
        <row r="84">
          <cell r="A84" t="str">
            <v>Gibraltar</v>
          </cell>
          <cell r="B84" t="str">
            <v>GIB</v>
          </cell>
        </row>
        <row r="85">
          <cell r="A85" t="str">
            <v>Greece</v>
          </cell>
          <cell r="B85" t="str">
            <v>GRC</v>
          </cell>
        </row>
        <row r="86">
          <cell r="A86" t="str">
            <v>Greenland</v>
          </cell>
          <cell r="B86" t="str">
            <v>GRL</v>
          </cell>
        </row>
        <row r="87">
          <cell r="A87" t="str">
            <v>Grenada</v>
          </cell>
          <cell r="B87" t="str">
            <v>GRD</v>
          </cell>
        </row>
        <row r="88">
          <cell r="A88" t="str">
            <v>Guadeloupe</v>
          </cell>
          <cell r="B88" t="str">
            <v>GLP</v>
          </cell>
        </row>
        <row r="89">
          <cell r="A89" t="str">
            <v>Guam</v>
          </cell>
          <cell r="B89" t="str">
            <v>GUM</v>
          </cell>
        </row>
        <row r="90">
          <cell r="A90" t="str">
            <v>Guatemala</v>
          </cell>
          <cell r="B90" t="str">
            <v>GTM</v>
          </cell>
        </row>
        <row r="91">
          <cell r="A91" t="str">
            <v>Guernsey</v>
          </cell>
          <cell r="B91" t="str">
            <v>GGY</v>
          </cell>
        </row>
        <row r="92">
          <cell r="A92" t="str">
            <v>Guinea</v>
          </cell>
          <cell r="B92" t="str">
            <v>GIN</v>
          </cell>
        </row>
        <row r="93">
          <cell r="A93" t="str">
            <v>Guinea-Bissau</v>
          </cell>
          <cell r="B93" t="str">
            <v>GNB</v>
          </cell>
        </row>
        <row r="94">
          <cell r="A94" t="str">
            <v>Guyana</v>
          </cell>
          <cell r="B94" t="str">
            <v>GUY</v>
          </cell>
        </row>
        <row r="95">
          <cell r="A95" t="str">
            <v>Haiti</v>
          </cell>
          <cell r="B95" t="str">
            <v>HTI</v>
          </cell>
        </row>
        <row r="96">
          <cell r="A96" t="str">
            <v>Holy See</v>
          </cell>
          <cell r="B96" t="str">
            <v>VAT</v>
          </cell>
        </row>
        <row r="97">
          <cell r="A97" t="str">
            <v>Honduras</v>
          </cell>
          <cell r="B97" t="str">
            <v>HND</v>
          </cell>
        </row>
        <row r="98">
          <cell r="A98" t="str">
            <v>Hungary</v>
          </cell>
          <cell r="B98" t="str">
            <v>HUN</v>
          </cell>
        </row>
        <row r="99">
          <cell r="A99" t="str">
            <v>Iceland</v>
          </cell>
          <cell r="B99" t="str">
            <v>ISL</v>
          </cell>
        </row>
        <row r="100">
          <cell r="A100" t="str">
            <v>India</v>
          </cell>
          <cell r="B100" t="str">
            <v>IND</v>
          </cell>
        </row>
        <row r="101">
          <cell r="A101" t="str">
            <v>Indonesia</v>
          </cell>
          <cell r="B101" t="str">
            <v>IDN</v>
          </cell>
        </row>
        <row r="102">
          <cell r="A102" t="str">
            <v>Iran, Islamic Republic of</v>
          </cell>
          <cell r="B102" t="str">
            <v>IRN</v>
          </cell>
        </row>
        <row r="103">
          <cell r="A103" t="str">
            <v>Iraq</v>
          </cell>
          <cell r="B103" t="str">
            <v>IRQ</v>
          </cell>
        </row>
        <row r="104">
          <cell r="A104" t="str">
            <v>Ireland</v>
          </cell>
          <cell r="B104" t="str">
            <v>IRL</v>
          </cell>
        </row>
        <row r="105">
          <cell r="A105" t="str">
            <v>Isle of Man</v>
          </cell>
          <cell r="B105" t="str">
            <v>IMN</v>
          </cell>
        </row>
        <row r="106">
          <cell r="A106" t="str">
            <v>Israel</v>
          </cell>
          <cell r="B106" t="str">
            <v>ISR</v>
          </cell>
        </row>
        <row r="107">
          <cell r="A107" t="str">
            <v>Italy</v>
          </cell>
          <cell r="B107" t="str">
            <v>ITA</v>
          </cell>
        </row>
        <row r="108">
          <cell r="A108" t="str">
            <v>Jamaica</v>
          </cell>
          <cell r="B108" t="str">
            <v>JAM</v>
          </cell>
        </row>
        <row r="109">
          <cell r="A109" t="str">
            <v>Japan</v>
          </cell>
          <cell r="B109" t="str">
            <v>JPN</v>
          </cell>
        </row>
        <row r="110">
          <cell r="A110" t="str">
            <v>Jersey</v>
          </cell>
          <cell r="B110" t="str">
            <v>JEY</v>
          </cell>
        </row>
        <row r="111">
          <cell r="A111" t="str">
            <v>Jordan</v>
          </cell>
          <cell r="B111" t="str">
            <v>JOR</v>
          </cell>
        </row>
        <row r="112">
          <cell r="A112" t="str">
            <v>Kazakhstan</v>
          </cell>
          <cell r="B112" t="str">
            <v>KAZ</v>
          </cell>
        </row>
        <row r="113">
          <cell r="A113" t="str">
            <v>Kenya</v>
          </cell>
          <cell r="B113" t="str">
            <v>KEN</v>
          </cell>
        </row>
        <row r="114">
          <cell r="A114" t="str">
            <v>Kiribati</v>
          </cell>
          <cell r="B114" t="str">
            <v>KIR</v>
          </cell>
        </row>
        <row r="115">
          <cell r="A115" t="str">
            <v>Kuwait</v>
          </cell>
          <cell r="B115" t="str">
            <v>KWT</v>
          </cell>
        </row>
        <row r="116">
          <cell r="A116" t="str">
            <v>Kyrgyzstan</v>
          </cell>
          <cell r="B116" t="str">
            <v>KGZ</v>
          </cell>
        </row>
        <row r="117">
          <cell r="A117" t="str">
            <v>Lao People's Democratic Republic</v>
          </cell>
          <cell r="B117" t="str">
            <v>LAO</v>
          </cell>
        </row>
        <row r="118">
          <cell r="A118" t="str">
            <v>Latvia</v>
          </cell>
          <cell r="B118" t="str">
            <v>LVA</v>
          </cell>
        </row>
        <row r="119">
          <cell r="A119" t="str">
            <v>Lebanon</v>
          </cell>
          <cell r="B119" t="str">
            <v>LBN</v>
          </cell>
        </row>
        <row r="120">
          <cell r="A120" t="str">
            <v>Lesotho</v>
          </cell>
          <cell r="B120" t="str">
            <v>LSO</v>
          </cell>
        </row>
        <row r="121">
          <cell r="A121" t="str">
            <v>Liberia</v>
          </cell>
          <cell r="B121" t="str">
            <v>LBR</v>
          </cell>
        </row>
        <row r="122">
          <cell r="A122" t="str">
            <v>Libyan Arab Jamahiriya</v>
          </cell>
          <cell r="B122" t="str">
            <v>LBY</v>
          </cell>
        </row>
        <row r="123">
          <cell r="A123" t="str">
            <v>Liechtenstein</v>
          </cell>
          <cell r="B123" t="str">
            <v>LIE</v>
          </cell>
        </row>
        <row r="124">
          <cell r="A124" t="str">
            <v>Lithuania</v>
          </cell>
          <cell r="B124" t="str">
            <v>LTU</v>
          </cell>
        </row>
        <row r="125">
          <cell r="A125" t="str">
            <v>Luxembourg</v>
          </cell>
          <cell r="B125" t="str">
            <v>LUX</v>
          </cell>
        </row>
        <row r="126">
          <cell r="A126" t="str">
            <v>Madagascar</v>
          </cell>
          <cell r="B126" t="str">
            <v>MDG</v>
          </cell>
        </row>
        <row r="127">
          <cell r="A127" t="str">
            <v>Malawi</v>
          </cell>
          <cell r="B127" t="str">
            <v>MWI</v>
          </cell>
        </row>
        <row r="128">
          <cell r="A128" t="str">
            <v>Malaysia</v>
          </cell>
          <cell r="B128" t="str">
            <v>MYS</v>
          </cell>
        </row>
        <row r="129">
          <cell r="A129" t="str">
            <v>Maldives</v>
          </cell>
          <cell r="B129" t="str">
            <v>MDV</v>
          </cell>
        </row>
        <row r="130">
          <cell r="A130" t="str">
            <v>Mali</v>
          </cell>
          <cell r="B130" t="str">
            <v>MLI</v>
          </cell>
        </row>
        <row r="131">
          <cell r="A131" t="str">
            <v>Malta</v>
          </cell>
          <cell r="B131" t="str">
            <v>MLT</v>
          </cell>
        </row>
        <row r="132">
          <cell r="A132" t="str">
            <v>Marshall Islands</v>
          </cell>
          <cell r="B132" t="str">
            <v>MHL</v>
          </cell>
        </row>
        <row r="133">
          <cell r="A133" t="str">
            <v>Martinique</v>
          </cell>
          <cell r="B133" t="str">
            <v>MTQ</v>
          </cell>
        </row>
        <row r="134">
          <cell r="A134" t="str">
            <v>Mauritania</v>
          </cell>
          <cell r="B134" t="str">
            <v>MRT</v>
          </cell>
        </row>
        <row r="135">
          <cell r="A135" t="str">
            <v>Mauritius</v>
          </cell>
          <cell r="B135" t="str">
            <v>MUS</v>
          </cell>
        </row>
        <row r="136">
          <cell r="A136" t="str">
            <v>Mayotte</v>
          </cell>
          <cell r="B136" t="str">
            <v>MYT</v>
          </cell>
        </row>
        <row r="137">
          <cell r="A137" t="str">
            <v>Mexico</v>
          </cell>
          <cell r="B137" t="str">
            <v>MEX</v>
          </cell>
        </row>
        <row r="138">
          <cell r="A138" t="str">
            <v>Micronesia, Federated States of</v>
          </cell>
          <cell r="B138" t="str">
            <v>FSM</v>
          </cell>
        </row>
        <row r="139">
          <cell r="A139" t="str">
            <v>Moldova</v>
          </cell>
          <cell r="B139" t="str">
            <v>MDA</v>
          </cell>
        </row>
        <row r="140">
          <cell r="A140" t="str">
            <v>Monaco</v>
          </cell>
          <cell r="B140" t="str">
            <v>MCO</v>
          </cell>
        </row>
        <row r="141">
          <cell r="A141" t="str">
            <v>Mongolia</v>
          </cell>
          <cell r="B141" t="str">
            <v>MNG</v>
          </cell>
        </row>
        <row r="142">
          <cell r="A142" t="str">
            <v>Montenegro</v>
          </cell>
          <cell r="B142" t="str">
            <v>MNE</v>
          </cell>
        </row>
        <row r="143">
          <cell r="A143" t="str">
            <v>Montserrat</v>
          </cell>
          <cell r="B143" t="str">
            <v>MSR</v>
          </cell>
        </row>
        <row r="144">
          <cell r="A144" t="str">
            <v>Morocco</v>
          </cell>
          <cell r="B144" t="str">
            <v>MAR</v>
          </cell>
        </row>
        <row r="145">
          <cell r="A145" t="str">
            <v>Mozambique</v>
          </cell>
          <cell r="B145" t="str">
            <v>MOZ</v>
          </cell>
        </row>
        <row r="146">
          <cell r="A146" t="str">
            <v>Myanmar</v>
          </cell>
          <cell r="B146" t="str">
            <v>MMR</v>
          </cell>
        </row>
        <row r="147">
          <cell r="A147" t="str">
            <v>Namibia</v>
          </cell>
          <cell r="B147" t="str">
            <v>NAM</v>
          </cell>
        </row>
        <row r="148">
          <cell r="A148" t="str">
            <v>Nauru</v>
          </cell>
          <cell r="B148" t="str">
            <v>NRU</v>
          </cell>
        </row>
        <row r="149">
          <cell r="A149" t="str">
            <v>Nepal</v>
          </cell>
          <cell r="B149" t="str">
            <v>NPL</v>
          </cell>
        </row>
        <row r="150">
          <cell r="A150" t="str">
            <v>Netherlands</v>
          </cell>
          <cell r="B150" t="str">
            <v>NLD</v>
          </cell>
        </row>
        <row r="151">
          <cell r="A151" t="str">
            <v>Netherlands Antilles</v>
          </cell>
          <cell r="B151" t="str">
            <v>ANT</v>
          </cell>
        </row>
        <row r="152">
          <cell r="A152" t="str">
            <v>New Caledonia</v>
          </cell>
          <cell r="B152" t="str">
            <v>NCL</v>
          </cell>
        </row>
        <row r="153">
          <cell r="A153" t="str">
            <v>New Zealand</v>
          </cell>
          <cell r="B153" t="str">
            <v>NZL</v>
          </cell>
        </row>
        <row r="154">
          <cell r="A154" t="str">
            <v>Nicaragua</v>
          </cell>
          <cell r="B154" t="str">
            <v>NIC</v>
          </cell>
        </row>
        <row r="155">
          <cell r="A155" t="str">
            <v>Niger</v>
          </cell>
          <cell r="B155" t="str">
            <v>NER</v>
          </cell>
        </row>
        <row r="156">
          <cell r="A156" t="str">
            <v>Nigeria</v>
          </cell>
          <cell r="B156" t="str">
            <v>NGA</v>
          </cell>
        </row>
        <row r="157">
          <cell r="A157" t="str">
            <v>Niue</v>
          </cell>
          <cell r="B157" t="str">
            <v>NIU</v>
          </cell>
        </row>
        <row r="158">
          <cell r="A158" t="str">
            <v>Norfolk Island</v>
          </cell>
          <cell r="B158" t="str">
            <v>NFK</v>
          </cell>
        </row>
        <row r="159">
          <cell r="A159" t="str">
            <v>Northern Mariana Islands</v>
          </cell>
          <cell r="B159" t="str">
            <v>MNP</v>
          </cell>
        </row>
        <row r="160">
          <cell r="A160" t="str">
            <v>Norway</v>
          </cell>
          <cell r="B160" t="str">
            <v>NOR</v>
          </cell>
        </row>
        <row r="161">
          <cell r="A161" t="str">
            <v>Occupied Palestinian Territory</v>
          </cell>
          <cell r="B161" t="str">
            <v>PSE</v>
          </cell>
        </row>
        <row r="162">
          <cell r="A162" t="str">
            <v>Oman</v>
          </cell>
          <cell r="B162" t="str">
            <v>OMN</v>
          </cell>
        </row>
        <row r="163">
          <cell r="A163" t="str">
            <v>Pakistan</v>
          </cell>
          <cell r="B163" t="str">
            <v>PAK</v>
          </cell>
        </row>
        <row r="164">
          <cell r="A164" t="str">
            <v>Palau</v>
          </cell>
          <cell r="B164" t="str">
            <v>PLW</v>
          </cell>
        </row>
        <row r="165">
          <cell r="A165" t="str">
            <v>Panama</v>
          </cell>
          <cell r="B165" t="str">
            <v>PAN</v>
          </cell>
        </row>
        <row r="166">
          <cell r="A166" t="str">
            <v>Papua New Guinea</v>
          </cell>
          <cell r="B166" t="str">
            <v>PNG</v>
          </cell>
        </row>
        <row r="167">
          <cell r="A167" t="str">
            <v>Paraguay</v>
          </cell>
          <cell r="B167" t="str">
            <v>PRY</v>
          </cell>
        </row>
        <row r="168">
          <cell r="A168" t="str">
            <v>Peru</v>
          </cell>
          <cell r="B168" t="str">
            <v>PER</v>
          </cell>
        </row>
        <row r="169">
          <cell r="A169" t="str">
            <v>Philippines</v>
          </cell>
          <cell r="B169" t="str">
            <v>PHL</v>
          </cell>
        </row>
        <row r="170">
          <cell r="A170" t="str">
            <v>Pitcairn</v>
          </cell>
          <cell r="B170" t="str">
            <v>PCN</v>
          </cell>
        </row>
        <row r="171">
          <cell r="A171" t="str">
            <v>Poland</v>
          </cell>
          <cell r="B171" t="str">
            <v>POL</v>
          </cell>
        </row>
        <row r="172">
          <cell r="A172" t="str">
            <v>Portugal</v>
          </cell>
          <cell r="B172" t="str">
            <v>PRT</v>
          </cell>
        </row>
        <row r="173">
          <cell r="A173" t="str">
            <v>Puerto Rico</v>
          </cell>
          <cell r="B173" t="str">
            <v>PRI</v>
          </cell>
        </row>
        <row r="174">
          <cell r="A174" t="str">
            <v>Qatar</v>
          </cell>
          <cell r="B174" t="str">
            <v>QAT</v>
          </cell>
        </row>
        <row r="175">
          <cell r="A175" t="str">
            <v>Republic of Korea</v>
          </cell>
          <cell r="B175" t="str">
            <v>KOR</v>
          </cell>
        </row>
        <row r="176">
          <cell r="A176" t="str">
            <v>R_union</v>
          </cell>
          <cell r="B176" t="str">
            <v>REU</v>
          </cell>
        </row>
        <row r="177">
          <cell r="A177" t="str">
            <v>Romania</v>
          </cell>
          <cell r="B177" t="str">
            <v>ROU</v>
          </cell>
        </row>
        <row r="178">
          <cell r="A178" t="str">
            <v>Russian Federation</v>
          </cell>
          <cell r="B178" t="str">
            <v>RUS</v>
          </cell>
        </row>
        <row r="179">
          <cell r="A179" t="str">
            <v>Rwanda</v>
          </cell>
          <cell r="B179" t="str">
            <v>RWA</v>
          </cell>
        </row>
        <row r="180">
          <cell r="A180" t="str">
            <v>Saint-Barthélemy</v>
          </cell>
          <cell r="B180" t="str">
            <v>BLM</v>
          </cell>
        </row>
        <row r="181">
          <cell r="A181" t="str">
            <v>Saint Helena</v>
          </cell>
          <cell r="B181" t="str">
            <v>SHN</v>
          </cell>
        </row>
        <row r="182">
          <cell r="A182" t="str">
            <v>Saint Kitts and Nevis</v>
          </cell>
          <cell r="B182" t="str">
            <v>KNA</v>
          </cell>
        </row>
        <row r="183">
          <cell r="A183" t="str">
            <v>Saint Lucia</v>
          </cell>
          <cell r="B183" t="str">
            <v>LCA</v>
          </cell>
        </row>
        <row r="184">
          <cell r="A184" t="str">
            <v>Saint-Martin (French part)</v>
          </cell>
          <cell r="B184" t="str">
            <v>MAF</v>
          </cell>
        </row>
        <row r="185">
          <cell r="A185" t="str">
            <v>Saint Pierre and Miquelon</v>
          </cell>
          <cell r="B185" t="str">
            <v>SPM</v>
          </cell>
        </row>
        <row r="186">
          <cell r="A186" t="str">
            <v>Saint Vincent and the Grenadines</v>
          </cell>
          <cell r="B186" t="str">
            <v>VCT</v>
          </cell>
        </row>
        <row r="187">
          <cell r="A187" t="str">
            <v>Samoa</v>
          </cell>
          <cell r="B187" t="str">
            <v>WSM</v>
          </cell>
        </row>
        <row r="188">
          <cell r="A188" t="str">
            <v>San Marino</v>
          </cell>
          <cell r="B188" t="str">
            <v>SMR</v>
          </cell>
        </row>
        <row r="189">
          <cell r="A189" t="str">
            <v>Sao Tome and Principe</v>
          </cell>
          <cell r="B189" t="str">
            <v>STP</v>
          </cell>
        </row>
        <row r="190">
          <cell r="A190" t="str">
            <v>Saudi Arabia</v>
          </cell>
          <cell r="B190" t="str">
            <v>SAU</v>
          </cell>
        </row>
        <row r="191">
          <cell r="A191" t="str">
            <v>Senegal</v>
          </cell>
          <cell r="B191" t="str">
            <v>SEN</v>
          </cell>
        </row>
        <row r="192">
          <cell r="A192" t="str">
            <v>Serbia</v>
          </cell>
          <cell r="B192" t="str">
            <v>SRB</v>
          </cell>
        </row>
        <row r="193">
          <cell r="A193" t="str">
            <v>Seychelles</v>
          </cell>
          <cell r="B193" t="str">
            <v>SYC</v>
          </cell>
        </row>
        <row r="194">
          <cell r="A194" t="str">
            <v>Sierra Leone</v>
          </cell>
          <cell r="B194" t="str">
            <v>SLE</v>
          </cell>
        </row>
        <row r="195">
          <cell r="A195" t="str">
            <v>Singapore</v>
          </cell>
          <cell r="B195" t="str">
            <v>SGP</v>
          </cell>
        </row>
        <row r="196">
          <cell r="A196" t="str">
            <v>Slovakia</v>
          </cell>
          <cell r="B196" t="str">
            <v>SVK</v>
          </cell>
        </row>
        <row r="197">
          <cell r="A197" t="str">
            <v>Slovenia</v>
          </cell>
          <cell r="B197" t="str">
            <v>SVN</v>
          </cell>
        </row>
        <row r="198">
          <cell r="A198" t="str">
            <v>Solomon Islands</v>
          </cell>
          <cell r="B198" t="str">
            <v>SLB</v>
          </cell>
        </row>
        <row r="199">
          <cell r="A199" t="str">
            <v>Somalia</v>
          </cell>
          <cell r="B199" t="str">
            <v>SOM</v>
          </cell>
        </row>
        <row r="200">
          <cell r="A200" t="str">
            <v>South Africa</v>
          </cell>
          <cell r="B200" t="str">
            <v>ZAF</v>
          </cell>
        </row>
        <row r="201">
          <cell r="A201" t="str">
            <v>Spain</v>
          </cell>
          <cell r="B201" t="str">
            <v>ESP</v>
          </cell>
        </row>
        <row r="202">
          <cell r="A202" t="str">
            <v>Sri Lanka</v>
          </cell>
          <cell r="B202" t="str">
            <v>LKA</v>
          </cell>
        </row>
        <row r="203">
          <cell r="A203" t="str">
            <v>Sudan</v>
          </cell>
          <cell r="B203" t="str">
            <v>SDN</v>
          </cell>
        </row>
        <row r="204">
          <cell r="A204" t="str">
            <v>Suriname</v>
          </cell>
          <cell r="B204" t="str">
            <v>SUR</v>
          </cell>
        </row>
        <row r="205">
          <cell r="A205" t="str">
            <v>Svalbard and Jan Mayen Islands</v>
          </cell>
          <cell r="B205" t="str">
            <v>SJM</v>
          </cell>
        </row>
        <row r="206">
          <cell r="A206" t="str">
            <v>Swaziland</v>
          </cell>
          <cell r="B206" t="str">
            <v>SWZ</v>
          </cell>
        </row>
        <row r="207">
          <cell r="A207" t="str">
            <v>Sweden</v>
          </cell>
          <cell r="B207" t="str">
            <v>SWE</v>
          </cell>
        </row>
        <row r="208">
          <cell r="A208" t="str">
            <v>Switzerland</v>
          </cell>
          <cell r="B208" t="str">
            <v>CHE</v>
          </cell>
        </row>
        <row r="209">
          <cell r="A209" t="str">
            <v>Syrian Arab Republic</v>
          </cell>
          <cell r="B209" t="str">
            <v>SYR</v>
          </cell>
        </row>
        <row r="210">
          <cell r="A210" t="str">
            <v>Tajikistan</v>
          </cell>
          <cell r="B210" t="str">
            <v>TJK</v>
          </cell>
        </row>
        <row r="211">
          <cell r="A211" t="str">
            <v>Thailand</v>
          </cell>
          <cell r="B211" t="str">
            <v>THA</v>
          </cell>
        </row>
        <row r="212">
          <cell r="A212" t="str">
            <v>The former Yugoslav Republic of Macedonia</v>
          </cell>
          <cell r="B212" t="str">
            <v>MKD</v>
          </cell>
        </row>
        <row r="213">
          <cell r="A213" t="str">
            <v>Timor-Leste</v>
          </cell>
          <cell r="B213" t="str">
            <v>TLS</v>
          </cell>
        </row>
        <row r="214">
          <cell r="A214" t="str">
            <v>Togo</v>
          </cell>
          <cell r="B214" t="str">
            <v>TGO</v>
          </cell>
        </row>
        <row r="215">
          <cell r="A215" t="str">
            <v>Tokelau</v>
          </cell>
          <cell r="B215" t="str">
            <v>TKL</v>
          </cell>
        </row>
        <row r="216">
          <cell r="A216" t="str">
            <v>Tonga</v>
          </cell>
          <cell r="B216" t="str">
            <v>TON</v>
          </cell>
        </row>
        <row r="217">
          <cell r="A217" t="str">
            <v>Trinidad and Tobago</v>
          </cell>
          <cell r="B217" t="str">
            <v>TTO</v>
          </cell>
        </row>
        <row r="218">
          <cell r="A218" t="str">
            <v>Tunisia</v>
          </cell>
          <cell r="B218" t="str">
            <v>TUN</v>
          </cell>
        </row>
        <row r="219">
          <cell r="A219" t="str">
            <v>Turkey</v>
          </cell>
          <cell r="B219" t="str">
            <v>TUR</v>
          </cell>
        </row>
        <row r="220">
          <cell r="A220" t="str">
            <v>Turkmenistan</v>
          </cell>
          <cell r="B220" t="str">
            <v>TKM</v>
          </cell>
        </row>
        <row r="221">
          <cell r="A221" t="str">
            <v>Turks and Caicos Islands</v>
          </cell>
          <cell r="B221" t="str">
            <v>TCA</v>
          </cell>
        </row>
        <row r="222">
          <cell r="A222" t="str">
            <v>Tuvalu</v>
          </cell>
          <cell r="B222" t="str">
            <v>TUV</v>
          </cell>
        </row>
        <row r="223">
          <cell r="A223" t="str">
            <v>Uganda</v>
          </cell>
          <cell r="B223" t="str">
            <v>UGA</v>
          </cell>
        </row>
        <row r="224">
          <cell r="A224" t="str">
            <v>Ukraine</v>
          </cell>
          <cell r="B224" t="str">
            <v>UKR</v>
          </cell>
        </row>
        <row r="225">
          <cell r="A225" t="str">
            <v>United Arab Emirates</v>
          </cell>
          <cell r="B225" t="str">
            <v>ARE</v>
          </cell>
        </row>
        <row r="226">
          <cell r="A226" t="str">
            <v>United Kingdom of Great Britain and Northern Ireland</v>
          </cell>
          <cell r="B226" t="str">
            <v>GBR</v>
          </cell>
        </row>
        <row r="227">
          <cell r="A227" t="str">
            <v>United Republic of Tanzania</v>
          </cell>
          <cell r="B227" t="str">
            <v>TZA</v>
          </cell>
        </row>
        <row r="228">
          <cell r="A228" t="str">
            <v>United States of America</v>
          </cell>
          <cell r="B228" t="str">
            <v>USA</v>
          </cell>
        </row>
        <row r="229">
          <cell r="A229" t="str">
            <v>United States Virgin Islands</v>
          </cell>
          <cell r="B229" t="str">
            <v>VIR</v>
          </cell>
        </row>
        <row r="230">
          <cell r="A230" t="str">
            <v>Uruguay</v>
          </cell>
          <cell r="B230" t="str">
            <v>URY</v>
          </cell>
        </row>
        <row r="231">
          <cell r="A231" t="str">
            <v>Uzbekistan</v>
          </cell>
          <cell r="B231" t="str">
            <v>UZB</v>
          </cell>
        </row>
        <row r="232">
          <cell r="A232" t="str">
            <v>Vanuatu</v>
          </cell>
          <cell r="B232" t="str">
            <v>VUT</v>
          </cell>
        </row>
        <row r="233">
          <cell r="A233" t="str">
            <v>Venezuela (Bolivarian Republic of)</v>
          </cell>
          <cell r="B233" t="str">
            <v>VEN</v>
          </cell>
        </row>
        <row r="234">
          <cell r="A234" t="str">
            <v>Viet Nam</v>
          </cell>
          <cell r="B234" t="str">
            <v>VNM</v>
          </cell>
        </row>
        <row r="235">
          <cell r="A235" t="str">
            <v>Wallis and Futuna Islands</v>
          </cell>
          <cell r="B235" t="str">
            <v>WLF</v>
          </cell>
        </row>
        <row r="236">
          <cell r="A236" t="str">
            <v>Western Sahara</v>
          </cell>
          <cell r="B236" t="str">
            <v>ESH</v>
          </cell>
        </row>
        <row r="237">
          <cell r="A237" t="str">
            <v>Yemen</v>
          </cell>
          <cell r="B237" t="str">
            <v>YEM</v>
          </cell>
        </row>
        <row r="238">
          <cell r="A238" t="str">
            <v>Zambia</v>
          </cell>
          <cell r="B238" t="str">
            <v>ZMB</v>
          </cell>
        </row>
        <row r="239">
          <cell r="A239" t="str">
            <v>Zimbabwe</v>
          </cell>
          <cell r="B239" t="str">
            <v>ZWE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5988-649F-4B6C-877C-6BB77A27A99C}">
  <dimension ref="A1:AF122"/>
  <sheetViews>
    <sheetView tabSelected="1" workbookViewId="0">
      <selection activeCell="H10" sqref="H10"/>
    </sheetView>
  </sheetViews>
  <sheetFormatPr defaultRowHeight="14.25" x14ac:dyDescent="0.2"/>
  <cols>
    <col min="1" max="1" width="11.25" style="1" customWidth="1"/>
    <col min="2" max="4" width="11.875" customWidth="1"/>
    <col min="5" max="5" width="10.875" customWidth="1"/>
    <col min="6" max="10" width="11.875" customWidth="1"/>
    <col min="11" max="11" width="11.875" style="19" customWidth="1"/>
    <col min="12" max="12" width="12.25" style="15" customWidth="1"/>
    <col min="13" max="15" width="11.125" bestFit="1" customWidth="1"/>
    <col min="16" max="16" width="11.375" customWidth="1"/>
    <col min="17" max="31" width="11.125" bestFit="1" customWidth="1"/>
  </cols>
  <sheetData>
    <row r="1" spans="1:32" ht="54" x14ac:dyDescent="0.2">
      <c r="A1" s="8" t="s">
        <v>0</v>
      </c>
      <c r="B1" s="8" t="s">
        <v>96</v>
      </c>
      <c r="C1" s="8" t="s">
        <v>110</v>
      </c>
      <c r="D1" s="8" t="s">
        <v>111</v>
      </c>
      <c r="E1" s="8" t="s">
        <v>112</v>
      </c>
      <c r="F1" s="8" t="s">
        <v>113</v>
      </c>
      <c r="G1" s="8" t="s">
        <v>114</v>
      </c>
      <c r="H1" s="8" t="s">
        <v>115</v>
      </c>
      <c r="I1" s="8" t="s">
        <v>106</v>
      </c>
      <c r="J1" s="8" t="s">
        <v>107</v>
      </c>
      <c r="K1" s="20" t="s">
        <v>108</v>
      </c>
      <c r="L1" s="20" t="s">
        <v>109</v>
      </c>
      <c r="M1" s="8" t="s">
        <v>88</v>
      </c>
      <c r="N1" s="8" t="s">
        <v>89</v>
      </c>
      <c r="O1" s="8" t="s">
        <v>92</v>
      </c>
      <c r="P1" s="8" t="s">
        <v>71</v>
      </c>
      <c r="Q1" s="8" t="s">
        <v>77</v>
      </c>
      <c r="R1" s="8" t="s">
        <v>78</v>
      </c>
      <c r="S1" s="8" t="s">
        <v>90</v>
      </c>
      <c r="T1" s="8" t="s">
        <v>93</v>
      </c>
      <c r="U1" s="8" t="s">
        <v>94</v>
      </c>
      <c r="V1" s="8" t="s">
        <v>95</v>
      </c>
      <c r="W1" s="8" t="s">
        <v>79</v>
      </c>
      <c r="X1" s="8" t="s">
        <v>80</v>
      </c>
      <c r="Y1" s="8" t="s">
        <v>81</v>
      </c>
      <c r="Z1" s="8" t="s">
        <v>82</v>
      </c>
      <c r="AA1" s="8" t="s">
        <v>83</v>
      </c>
      <c r="AB1" s="8" t="s">
        <v>84</v>
      </c>
      <c r="AC1" s="8" t="s">
        <v>85</v>
      </c>
      <c r="AD1" s="8" t="s">
        <v>86</v>
      </c>
      <c r="AE1" s="8" t="s">
        <v>87</v>
      </c>
      <c r="AF1" s="11"/>
    </row>
    <row r="2" spans="1:32" x14ac:dyDescent="0.2">
      <c r="A2" s="9" t="s">
        <v>43</v>
      </c>
      <c r="B2" s="9" t="str">
        <f>VLOOKUP(A2, [1]Sheet1!$A$4:$B$239, 2)</f>
        <v>AGO</v>
      </c>
      <c r="C2" s="9">
        <v>1.857372975830077</v>
      </c>
      <c r="D2" s="9">
        <f>SUM(Q2:S2)</f>
        <v>1.6059343261718678E-2</v>
      </c>
      <c r="E2" s="9">
        <f>SUM(T2:V2)</f>
        <v>2.8339737854003871E-2</v>
      </c>
      <c r="F2" s="9">
        <f>SUM(W2:Y2)</f>
        <v>0</v>
      </c>
      <c r="G2" s="9">
        <f>SUM(Z2:AB2)</f>
        <v>1.325615105346678</v>
      </c>
      <c r="H2" s="9">
        <f>SUM(AC2:AE2)</f>
        <v>0.48735878936767402</v>
      </c>
      <c r="I2" s="9">
        <v>307.14014881927397</v>
      </c>
      <c r="J2" s="9">
        <v>268.83894751332502</v>
      </c>
      <c r="K2" s="12">
        <f t="shared" ref="K2:K33" si="0">C2/I2</f>
        <v>6.0473141755328901E-3</v>
      </c>
      <c r="L2" s="13">
        <v>6.9088686479774888E-3</v>
      </c>
      <c r="M2" s="9">
        <v>0.53441659313964796</v>
      </c>
      <c r="N2" s="9">
        <v>0.49503545715331998</v>
      </c>
      <c r="O2" s="9">
        <v>0.82792092553710905</v>
      </c>
      <c r="P2" s="9" t="s">
        <v>75</v>
      </c>
      <c r="Q2" s="9">
        <v>3.7786677246093702E-3</v>
      </c>
      <c r="R2" s="9">
        <v>1.1336007995605401E-2</v>
      </c>
      <c r="S2" s="9">
        <v>9.4466754150390601E-4</v>
      </c>
      <c r="T2" s="9">
        <v>0</v>
      </c>
      <c r="U2" s="9">
        <v>1.8893171386718699E-3</v>
      </c>
      <c r="V2" s="9">
        <v>2.6450420715332001E-2</v>
      </c>
      <c r="W2" s="9">
        <v>0</v>
      </c>
      <c r="X2" s="9">
        <v>0</v>
      </c>
      <c r="Y2" s="9">
        <v>0</v>
      </c>
      <c r="Z2" s="9">
        <v>0.39935319720458901</v>
      </c>
      <c r="AA2" s="9">
        <v>0.260797897705078</v>
      </c>
      <c r="AB2" s="9">
        <v>0.66546401043701098</v>
      </c>
      <c r="AC2" s="9">
        <v>0.13128472821044901</v>
      </c>
      <c r="AD2" s="9">
        <v>0.221012234313964</v>
      </c>
      <c r="AE2" s="9">
        <v>0.13506182684326101</v>
      </c>
      <c r="AF2" s="10"/>
    </row>
    <row r="3" spans="1:32" ht="25.5" x14ac:dyDescent="0.2">
      <c r="A3" s="9" t="s">
        <v>11</v>
      </c>
      <c r="B3" s="9" t="str">
        <f>VLOOKUP(A3, [1]Sheet1!$A$4:$B$239, 2)</f>
        <v>AUS</v>
      </c>
      <c r="C3" s="9">
        <v>80.041695935668827</v>
      </c>
      <c r="D3" s="9">
        <f t="shared" ref="D3:D66" si="1">SUM(Q3:S3)</f>
        <v>16.05281648358153</v>
      </c>
      <c r="E3" s="9">
        <f t="shared" ref="E3:E66" si="2">SUM(T3:V3)</f>
        <v>56.54492621191396</v>
      </c>
      <c r="F3" s="9">
        <f t="shared" ref="F3:F66" si="3">SUM(W3:Y3)</f>
        <v>1.114104266357421E-2</v>
      </c>
      <c r="G3" s="9">
        <f t="shared" ref="G3:G66" si="4">SUM(Z3:AB3)</f>
        <v>7.3685314924926599</v>
      </c>
      <c r="H3" s="9">
        <f t="shared" ref="H3:H66" si="5">SUM(AC3:AE3)</f>
        <v>6.4280705017089795E-2</v>
      </c>
      <c r="I3" s="9">
        <v>11492.845671589899</v>
      </c>
      <c r="J3" s="9">
        <v>9578.3970289149092</v>
      </c>
      <c r="K3" s="12">
        <f t="shared" si="0"/>
        <v>6.9644801838356198E-3</v>
      </c>
      <c r="L3" s="13">
        <v>8.3564813291871209E-3</v>
      </c>
      <c r="M3" s="9">
        <v>39.295718878234801</v>
      </c>
      <c r="N3" s="9">
        <v>31.154777715881298</v>
      </c>
      <c r="O3" s="9">
        <v>9.5911993415527306</v>
      </c>
      <c r="P3" s="9" t="s">
        <v>74</v>
      </c>
      <c r="Q3" s="9">
        <v>6.6252032478027303</v>
      </c>
      <c r="R3" s="9">
        <v>6.2724620488281202</v>
      </c>
      <c r="S3" s="9">
        <v>3.1551511869506799</v>
      </c>
      <c r="T3" s="9">
        <v>28.1752695237426</v>
      </c>
      <c r="U3" s="9">
        <v>23.348698556640599</v>
      </c>
      <c r="V3" s="9">
        <v>5.0209581315307599</v>
      </c>
      <c r="W3" s="9">
        <v>6.4989425659179598E-3</v>
      </c>
      <c r="X3" s="9">
        <v>4.64210009765625E-3</v>
      </c>
      <c r="Y3" s="9">
        <v>0</v>
      </c>
      <c r="Z3" s="9">
        <v>4.4887471641235299</v>
      </c>
      <c r="AA3" s="9">
        <v>1.52897501031494</v>
      </c>
      <c r="AB3" s="9">
        <v>1.35080931805419</v>
      </c>
      <c r="AC3" s="9">
        <v>0</v>
      </c>
      <c r="AD3" s="9">
        <v>0</v>
      </c>
      <c r="AE3" s="9">
        <v>6.4280705017089795E-2</v>
      </c>
      <c r="AF3" s="10"/>
    </row>
    <row r="4" spans="1:32" x14ac:dyDescent="0.2">
      <c r="A4" s="9" t="s">
        <v>9</v>
      </c>
      <c r="B4" s="9" t="str">
        <f>VLOOKUP(A4, [1]Sheet1!$A$4:$B$239, 2)</f>
        <v>BGD</v>
      </c>
      <c r="C4" s="9">
        <v>88.779058610656648</v>
      </c>
      <c r="D4" s="9">
        <f t="shared" si="1"/>
        <v>70.401218607604889</v>
      </c>
      <c r="E4" s="9">
        <f t="shared" si="2"/>
        <v>4.9803049052734352</v>
      </c>
      <c r="F4" s="9">
        <f t="shared" si="3"/>
        <v>4.1322351914062319</v>
      </c>
      <c r="G4" s="9">
        <f t="shared" si="4"/>
        <v>8.4032410449829005</v>
      </c>
      <c r="H4" s="9">
        <f t="shared" si="5"/>
        <v>0.86205886138915866</v>
      </c>
      <c r="I4" s="9">
        <v>4533.1318428840495</v>
      </c>
      <c r="J4" s="9">
        <v>4364.6773279278495</v>
      </c>
      <c r="K4" s="12">
        <f t="shared" si="0"/>
        <v>1.9584486330354339E-2</v>
      </c>
      <c r="L4" s="13">
        <v>2.0340348653632299E-2</v>
      </c>
      <c r="M4" s="9">
        <v>49.012046751220701</v>
      </c>
      <c r="N4" s="9">
        <v>30.539018799438399</v>
      </c>
      <c r="O4" s="9">
        <v>9.2279930599975497</v>
      </c>
      <c r="P4" s="9" t="s">
        <v>72</v>
      </c>
      <c r="Q4" s="9">
        <v>38.443640813232399</v>
      </c>
      <c r="R4" s="9">
        <v>23.935704951843199</v>
      </c>
      <c r="S4" s="9">
        <v>8.0218728425292891</v>
      </c>
      <c r="T4" s="9">
        <v>2.25663003942871</v>
      </c>
      <c r="U4" s="9">
        <v>2.3624938618774398</v>
      </c>
      <c r="V4" s="9">
        <v>0.36118100396728497</v>
      </c>
      <c r="W4" s="9">
        <v>2.6379764586791898</v>
      </c>
      <c r="X4" s="9">
        <v>1.4907194935913</v>
      </c>
      <c r="Y4" s="9">
        <v>3.5392391357421801E-3</v>
      </c>
      <c r="Z4" s="9">
        <v>5.4770325798339803</v>
      </c>
      <c r="AA4" s="9">
        <v>2.15883253283691</v>
      </c>
      <c r="AB4" s="9">
        <v>0.76737593231201096</v>
      </c>
      <c r="AC4" s="9">
        <v>0.19676686004638599</v>
      </c>
      <c r="AD4" s="9">
        <v>0.59126795928955</v>
      </c>
      <c r="AE4" s="9">
        <v>7.4024042053222605E-2</v>
      </c>
      <c r="AF4" s="10"/>
    </row>
    <row r="5" spans="1:32" x14ac:dyDescent="0.2">
      <c r="A5" s="9" t="s">
        <v>37</v>
      </c>
      <c r="B5" s="9" t="str">
        <f>VLOOKUP(A5, [1]Sheet1!$A$4:$B$239, 2)</f>
        <v>BLZ</v>
      </c>
      <c r="C5" s="9">
        <v>3.4821568289184528</v>
      </c>
      <c r="D5" s="9">
        <f t="shared" si="1"/>
        <v>0.2426959513549804</v>
      </c>
      <c r="E5" s="9">
        <f t="shared" si="2"/>
        <v>0.72062705981445196</v>
      </c>
      <c r="F5" s="9">
        <f t="shared" si="3"/>
        <v>0.69668904449462843</v>
      </c>
      <c r="G5" s="9">
        <f t="shared" si="4"/>
        <v>0.90092456304931501</v>
      </c>
      <c r="H5" s="9">
        <f t="shared" si="5"/>
        <v>0.92122021020507738</v>
      </c>
      <c r="I5" s="9">
        <v>661.71490149822603</v>
      </c>
      <c r="J5" s="9">
        <v>567.24437140138298</v>
      </c>
      <c r="K5" s="12">
        <f t="shared" si="0"/>
        <v>5.2623219169378004E-3</v>
      </c>
      <c r="L5" s="13">
        <v>6.1387243390635133E-3</v>
      </c>
      <c r="M5" s="9">
        <v>0.71205992926025297</v>
      </c>
      <c r="N5" s="9">
        <v>1.27074907922363</v>
      </c>
      <c r="O5" s="9">
        <v>1.49934782043457</v>
      </c>
      <c r="P5" s="9" t="s">
        <v>76</v>
      </c>
      <c r="Q5" s="9">
        <v>9.9853405700683601E-2</v>
      </c>
      <c r="R5" s="9">
        <v>5.5353061584472597E-2</v>
      </c>
      <c r="S5" s="9">
        <v>8.7489484069824194E-2</v>
      </c>
      <c r="T5" s="9">
        <v>0.34337395092773398</v>
      </c>
      <c r="U5" s="9">
        <v>0.27117355981445301</v>
      </c>
      <c r="V5" s="9">
        <v>0.10607954907226499</v>
      </c>
      <c r="W5" s="9">
        <v>8.6332846252441406E-2</v>
      </c>
      <c r="X5" s="9">
        <v>0.343821388305664</v>
      </c>
      <c r="Y5" s="9">
        <v>0.26653480993652301</v>
      </c>
      <c r="Z5" s="9">
        <v>0.13351289770507799</v>
      </c>
      <c r="AA5" s="9">
        <v>0.407131000183105</v>
      </c>
      <c r="AB5" s="9">
        <v>0.360280665161132</v>
      </c>
      <c r="AC5" s="9">
        <v>4.8986828674316397E-2</v>
      </c>
      <c r="AD5" s="9">
        <v>0.19327006933593699</v>
      </c>
      <c r="AE5" s="9">
        <v>0.67896331219482398</v>
      </c>
      <c r="AF5" s="10"/>
    </row>
    <row r="6" spans="1:32" x14ac:dyDescent="0.2">
      <c r="A6" s="9" t="s">
        <v>59</v>
      </c>
      <c r="B6" s="9" t="str">
        <f>VLOOKUP(A6, [1]Sheet1!$A$4:$B$239, 2)</f>
        <v>BEN</v>
      </c>
      <c r="C6" s="9">
        <v>0.11516078198242165</v>
      </c>
      <c r="D6" s="9">
        <f t="shared" si="1"/>
        <v>1.038316729736328E-2</v>
      </c>
      <c r="E6" s="9">
        <f t="shared" si="2"/>
        <v>0</v>
      </c>
      <c r="F6" s="9">
        <f t="shared" si="3"/>
        <v>1.510284765625E-2</v>
      </c>
      <c r="G6" s="9">
        <f t="shared" si="4"/>
        <v>6.2297447448730461E-2</v>
      </c>
      <c r="H6" s="9">
        <f t="shared" si="5"/>
        <v>2.7377319580078056E-2</v>
      </c>
      <c r="I6" s="9">
        <v>65.087016752525898</v>
      </c>
      <c r="J6" s="9">
        <v>51.350516033244702</v>
      </c>
      <c r="K6" s="12">
        <f t="shared" si="0"/>
        <v>1.7693356944025627E-3</v>
      </c>
      <c r="L6" s="13">
        <v>2.2426411821814159E-3</v>
      </c>
      <c r="M6" s="9">
        <v>0.109497169616699</v>
      </c>
      <c r="N6" s="9">
        <v>5.6636123657226502E-3</v>
      </c>
      <c r="O6" s="9">
        <v>0</v>
      </c>
      <c r="P6" s="9" t="s">
        <v>75</v>
      </c>
      <c r="Q6" s="9">
        <v>7.5513959960937498E-3</v>
      </c>
      <c r="R6" s="9">
        <v>2.83177130126953E-3</v>
      </c>
      <c r="S6" s="9">
        <v>0</v>
      </c>
      <c r="T6" s="9">
        <v>0</v>
      </c>
      <c r="U6" s="9">
        <v>0</v>
      </c>
      <c r="V6" s="9">
        <v>0</v>
      </c>
      <c r="W6" s="9">
        <v>1.510284765625E-2</v>
      </c>
      <c r="X6" s="9">
        <v>0</v>
      </c>
      <c r="Y6" s="9">
        <v>0</v>
      </c>
      <c r="Z6" s="9">
        <v>6.0409650390625E-2</v>
      </c>
      <c r="AA6" s="9">
        <v>1.88779705810546E-3</v>
      </c>
      <c r="AB6" s="9">
        <v>0</v>
      </c>
      <c r="AC6" s="9">
        <v>2.6433275573730399E-2</v>
      </c>
      <c r="AD6" s="9">
        <v>9.4404400634765602E-4</v>
      </c>
      <c r="AE6" s="9">
        <v>0</v>
      </c>
      <c r="AF6" s="10"/>
    </row>
    <row r="7" spans="1:32" x14ac:dyDescent="0.2">
      <c r="A7" s="9" t="s">
        <v>3</v>
      </c>
      <c r="B7" s="9" t="str">
        <f>VLOOKUP(A7, [1]Sheet1!$A$4:$B$239, 2)</f>
        <v>BRA</v>
      </c>
      <c r="C7" s="9">
        <v>223.3881272653197</v>
      </c>
      <c r="D7" s="9">
        <f t="shared" si="1"/>
        <v>129.14446897937</v>
      </c>
      <c r="E7" s="9">
        <f t="shared" si="2"/>
        <v>62.372486397521797</v>
      </c>
      <c r="F7" s="9">
        <f t="shared" si="3"/>
        <v>21.763931229553169</v>
      </c>
      <c r="G7" s="9">
        <f t="shared" si="4"/>
        <v>9.9064380197753703</v>
      </c>
      <c r="H7" s="9">
        <f t="shared" si="5"/>
        <v>0.20080263909912099</v>
      </c>
      <c r="I7" s="9">
        <v>12360.4007116294</v>
      </c>
      <c r="J7" s="9">
        <v>10527.8883987687</v>
      </c>
      <c r="K7" s="12">
        <f t="shared" si="0"/>
        <v>1.807288715608895E-2</v>
      </c>
      <c r="L7" s="13">
        <v>2.1218702061036883E-2</v>
      </c>
      <c r="M7" s="9">
        <v>98.682229013916</v>
      </c>
      <c r="N7" s="9">
        <v>75.081248692565893</v>
      </c>
      <c r="O7" s="9">
        <v>49.624649558837802</v>
      </c>
      <c r="P7" s="9" t="s">
        <v>72</v>
      </c>
      <c r="Q7" s="9">
        <v>55.459982990234302</v>
      </c>
      <c r="R7" s="9">
        <v>43.642705006103498</v>
      </c>
      <c r="S7" s="9">
        <v>30.041780983032201</v>
      </c>
      <c r="T7" s="9">
        <v>23.271443383178699</v>
      </c>
      <c r="U7" s="9">
        <v>23.248593320800701</v>
      </c>
      <c r="V7" s="9">
        <v>15.8524496935424</v>
      </c>
      <c r="W7" s="9">
        <v>15.057161705627401</v>
      </c>
      <c r="X7" s="9">
        <v>4.89189963818359</v>
      </c>
      <c r="Y7" s="9">
        <v>1.8148698857421799</v>
      </c>
      <c r="Z7" s="9">
        <v>4.8039454521484304</v>
      </c>
      <c r="AA7" s="9">
        <v>3.24391105072021</v>
      </c>
      <c r="AB7" s="9">
        <v>1.8585815169067299</v>
      </c>
      <c r="AC7" s="9">
        <v>8.9695482727050704E-2</v>
      </c>
      <c r="AD7" s="9">
        <v>5.4139676757812498E-2</v>
      </c>
      <c r="AE7" s="9">
        <v>5.6967479614257799E-2</v>
      </c>
      <c r="AF7" s="10"/>
    </row>
    <row r="8" spans="1:32" x14ac:dyDescent="0.2">
      <c r="A8" s="9" t="s">
        <v>53</v>
      </c>
      <c r="B8" s="9" t="str">
        <f>VLOOKUP(A8, [1]Sheet1!$A$4:$B$239, 2)</f>
        <v>VGB</v>
      </c>
      <c r="C8" s="9">
        <v>0.61042253698730364</v>
      </c>
      <c r="D8" s="9">
        <f t="shared" si="1"/>
        <v>0</v>
      </c>
      <c r="E8" s="9">
        <f t="shared" si="2"/>
        <v>0</v>
      </c>
      <c r="F8" s="9">
        <f t="shared" si="3"/>
        <v>0.54322953051757727</v>
      </c>
      <c r="G8" s="9">
        <f t="shared" si="4"/>
        <v>5.0160538330078039E-2</v>
      </c>
      <c r="H8" s="9">
        <f t="shared" si="5"/>
        <v>1.7032468139648399E-2</v>
      </c>
      <c r="I8" s="9">
        <v>129.59865081048821</v>
      </c>
      <c r="J8" s="9">
        <v>108.94857096416609</v>
      </c>
      <c r="K8" s="12">
        <f t="shared" si="0"/>
        <v>4.7100994737971696E-3</v>
      </c>
      <c r="L8" s="13">
        <v>5.6028503319063786E-3</v>
      </c>
      <c r="M8" s="9">
        <v>0.40694136218261706</v>
      </c>
      <c r="N8" s="9">
        <v>5.8676933288574151E-2</v>
      </c>
      <c r="O8" s="9">
        <v>0.14480424151611246</v>
      </c>
      <c r="P8" s="9" t="s">
        <v>73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0.39842510540771409</v>
      </c>
      <c r="X8" s="9">
        <v>5.8676933288574151E-2</v>
      </c>
      <c r="Y8" s="9">
        <v>8.6127491821289065E-2</v>
      </c>
      <c r="Z8" s="9">
        <v>8.51625677490234E-3</v>
      </c>
      <c r="AA8" s="9">
        <v>0</v>
      </c>
      <c r="AB8" s="9">
        <v>4.1644281555175702E-2</v>
      </c>
      <c r="AC8" s="9">
        <v>0</v>
      </c>
      <c r="AD8" s="9">
        <v>0</v>
      </c>
      <c r="AE8" s="9">
        <v>1.7032468139648399E-2</v>
      </c>
      <c r="AF8" s="10"/>
    </row>
    <row r="9" spans="1:32" x14ac:dyDescent="0.2">
      <c r="A9" s="9" t="s">
        <v>24</v>
      </c>
      <c r="B9" s="9" t="str">
        <f>VLOOKUP(A9, [1]Sheet1!$A$4:$B$239, 2)</f>
        <v>KHM</v>
      </c>
      <c r="C9" s="9">
        <v>14.66760478851317</v>
      </c>
      <c r="D9" s="9">
        <f t="shared" si="1"/>
        <v>6.9763753104858202</v>
      </c>
      <c r="E9" s="9">
        <f t="shared" si="2"/>
        <v>0.1462689938964839</v>
      </c>
      <c r="F9" s="9">
        <f t="shared" si="3"/>
        <v>7.025792994995105</v>
      </c>
      <c r="G9" s="9">
        <f t="shared" si="4"/>
        <v>0.507025685241698</v>
      </c>
      <c r="H9" s="9">
        <f t="shared" si="5"/>
        <v>1.2141803894042961E-2</v>
      </c>
      <c r="I9" s="9">
        <v>558.47608381887403</v>
      </c>
      <c r="J9" s="9">
        <v>471.97671147109497</v>
      </c>
      <c r="K9" s="12">
        <f t="shared" si="0"/>
        <v>2.6263622048442445E-2</v>
      </c>
      <c r="L9" s="13">
        <v>3.1076967214750915E-2</v>
      </c>
      <c r="M9" s="9">
        <v>7.3498744221191403</v>
      </c>
      <c r="N9" s="9">
        <v>5.6179915533447202</v>
      </c>
      <c r="O9" s="9">
        <v>1.6997388130493101</v>
      </c>
      <c r="P9" s="9" t="s">
        <v>73</v>
      </c>
      <c r="Q9" s="9">
        <v>3.9148985079955998</v>
      </c>
      <c r="R9" s="9">
        <v>1.85068723327636</v>
      </c>
      <c r="S9" s="9">
        <v>1.2107895692138599</v>
      </c>
      <c r="T9" s="9">
        <v>0.110848125183105</v>
      </c>
      <c r="U9" s="9">
        <v>3.5420868713378899E-2</v>
      </c>
      <c r="V9" s="9">
        <v>0</v>
      </c>
      <c r="W9" s="9">
        <v>3.0389885160522399</v>
      </c>
      <c r="X9" s="9">
        <v>3.5267770804443299</v>
      </c>
      <c r="Y9" s="9">
        <v>0.46002739849853502</v>
      </c>
      <c r="Z9" s="9">
        <v>0.276733406005859</v>
      </c>
      <c r="AA9" s="9">
        <v>0.20137043389892501</v>
      </c>
      <c r="AB9" s="9">
        <v>2.8921845336913998E-2</v>
      </c>
      <c r="AC9" s="9">
        <v>8.4058668823242099E-3</v>
      </c>
      <c r="AD9" s="9">
        <v>3.73593701171875E-3</v>
      </c>
      <c r="AE9" s="9">
        <v>0</v>
      </c>
      <c r="AF9" s="10"/>
    </row>
    <row r="10" spans="1:32" ht="25.5" x14ac:dyDescent="0.2">
      <c r="A10" s="9" t="s">
        <v>23</v>
      </c>
      <c r="B10" s="9" t="str">
        <f>VLOOKUP(A10, [1]Sheet1!$A$4:$B$239, 2)</f>
        <v>CMR</v>
      </c>
      <c r="C10" s="9">
        <v>21.423387140380772</v>
      </c>
      <c r="D10" s="9">
        <f t="shared" si="1"/>
        <v>1.4928359787597649</v>
      </c>
      <c r="E10" s="9">
        <f t="shared" si="2"/>
        <v>13.731387765136704</v>
      </c>
      <c r="F10" s="9">
        <f t="shared" si="3"/>
        <v>0</v>
      </c>
      <c r="G10" s="9">
        <f t="shared" si="4"/>
        <v>4.1345052581176676</v>
      </c>
      <c r="H10" s="9">
        <f t="shared" si="5"/>
        <v>2.064658138366692</v>
      </c>
      <c r="I10" s="9">
        <v>2166.2777592554298</v>
      </c>
      <c r="J10" s="9">
        <v>2013.7198153162001</v>
      </c>
      <c r="K10" s="12">
        <f t="shared" si="0"/>
        <v>9.8894922633301612E-3</v>
      </c>
      <c r="L10" s="13">
        <v>1.0638712981536019E-2</v>
      </c>
      <c r="M10" s="9">
        <v>13.975696198242099</v>
      </c>
      <c r="N10" s="9">
        <v>6.2449039240112301</v>
      </c>
      <c r="O10" s="9">
        <v>1.20278701812744</v>
      </c>
      <c r="P10" s="9" t="s">
        <v>74</v>
      </c>
      <c r="Q10" s="9">
        <v>0.65747620391845696</v>
      </c>
      <c r="R10" s="9">
        <v>0.57393076837158197</v>
      </c>
      <c r="S10" s="9">
        <v>0.261429006469726</v>
      </c>
      <c r="T10" s="9">
        <v>8.2974066683959897</v>
      </c>
      <c r="U10" s="9">
        <v>4.81089161053466</v>
      </c>
      <c r="V10" s="9">
        <v>0.62308948620605398</v>
      </c>
      <c r="W10" s="9">
        <v>0</v>
      </c>
      <c r="X10" s="9">
        <v>0</v>
      </c>
      <c r="Y10" s="9">
        <v>0</v>
      </c>
      <c r="Z10" s="9">
        <v>3.2546164444580001</v>
      </c>
      <c r="AA10" s="9">
        <v>0.64973571588134704</v>
      </c>
      <c r="AB10" s="9">
        <v>0.23015309777831999</v>
      </c>
      <c r="AC10" s="9">
        <v>1.76619688146972</v>
      </c>
      <c r="AD10" s="9">
        <v>0.21034582922363201</v>
      </c>
      <c r="AE10" s="9">
        <v>8.8115427673339797E-2</v>
      </c>
      <c r="AF10" s="10"/>
    </row>
    <row r="11" spans="1:32" x14ac:dyDescent="0.2">
      <c r="A11" s="9" t="s">
        <v>22</v>
      </c>
      <c r="B11" s="9" t="s">
        <v>102</v>
      </c>
      <c r="C11" s="9">
        <v>22.61285649719235</v>
      </c>
      <c r="D11" s="9">
        <f t="shared" si="1"/>
        <v>10.743409267578107</v>
      </c>
      <c r="E11" s="9">
        <f t="shared" si="2"/>
        <v>2.4509959058227526</v>
      </c>
      <c r="F11" s="9">
        <f t="shared" si="3"/>
        <v>0.85108991278076163</v>
      </c>
      <c r="G11" s="9">
        <f t="shared" si="4"/>
        <v>8.2566740792846627</v>
      </c>
      <c r="H11" s="9">
        <f t="shared" si="5"/>
        <v>0.3106873317260736</v>
      </c>
      <c r="I11" s="9">
        <v>2724.3539315412281</v>
      </c>
      <c r="J11" s="9">
        <v>2128.3069284473013</v>
      </c>
      <c r="K11" s="12">
        <f t="shared" si="0"/>
        <v>8.3002638663764762E-3</v>
      </c>
      <c r="L11" s="13">
        <v>1.0624809887589605E-2</v>
      </c>
      <c r="M11" s="9">
        <v>12.69803947967528</v>
      </c>
      <c r="N11" s="9">
        <v>5.1948851178588704</v>
      </c>
      <c r="O11" s="9">
        <v>4.7199318996582003</v>
      </c>
      <c r="P11" s="9" t="s">
        <v>72</v>
      </c>
      <c r="Q11" s="9">
        <v>4.1994848515624899</v>
      </c>
      <c r="R11" s="9">
        <v>3.8084146299438437</v>
      </c>
      <c r="S11" s="9">
        <v>2.735509786071773</v>
      </c>
      <c r="T11" s="9">
        <v>1.032973409545898</v>
      </c>
      <c r="U11" s="9">
        <v>0.66335607006835851</v>
      </c>
      <c r="V11" s="9">
        <v>0.754666426208496</v>
      </c>
      <c r="W11" s="9">
        <v>0.723913200378418</v>
      </c>
      <c r="X11" s="9">
        <v>7.2939315429687498E-2</v>
      </c>
      <c r="Y11" s="9">
        <v>5.4237396972656199E-2</v>
      </c>
      <c r="Z11" s="9">
        <v>6.6768675772094692</v>
      </c>
      <c r="AA11" s="9">
        <v>0.59061228424072199</v>
      </c>
      <c r="AB11" s="9">
        <v>0.98919421783447237</v>
      </c>
      <c r="AC11" s="9">
        <v>6.4800440979003796E-2</v>
      </c>
      <c r="AD11" s="9">
        <v>5.9562818176269398E-2</v>
      </c>
      <c r="AE11" s="9">
        <v>0.18632407257080041</v>
      </c>
      <c r="AF11" s="10"/>
    </row>
    <row r="12" spans="1:32" x14ac:dyDescent="0.2">
      <c r="A12" s="9" t="s">
        <v>41</v>
      </c>
      <c r="B12" s="9" t="s">
        <v>103</v>
      </c>
      <c r="C12" s="9">
        <v>2.479840117126463</v>
      </c>
      <c r="D12" s="9">
        <f t="shared" si="1"/>
        <v>1.39260489337158</v>
      </c>
      <c r="E12" s="9">
        <f t="shared" si="2"/>
        <v>7.4156326660156202E-2</v>
      </c>
      <c r="F12" s="9">
        <f t="shared" si="3"/>
        <v>0.30975687329101514</v>
      </c>
      <c r="G12" s="9">
        <f t="shared" si="4"/>
        <v>0.70332202380370989</v>
      </c>
      <c r="H12" s="9">
        <f t="shared" si="5"/>
        <v>0</v>
      </c>
      <c r="I12" s="9">
        <v>437.60695926470902</v>
      </c>
      <c r="J12" s="9">
        <v>388.04743828118899</v>
      </c>
      <c r="K12" s="12">
        <f t="shared" si="0"/>
        <v>5.6668205672350943E-3</v>
      </c>
      <c r="L12" s="13">
        <v>6.390559175214831E-3</v>
      </c>
      <c r="M12" s="9">
        <v>0.67600206610107405</v>
      </c>
      <c r="N12" s="9">
        <v>0.82625613507079998</v>
      </c>
      <c r="O12" s="9">
        <v>0.97758191595458899</v>
      </c>
      <c r="P12" s="9" t="s">
        <v>72</v>
      </c>
      <c r="Q12" s="9">
        <v>0.34804801123046802</v>
      </c>
      <c r="R12" s="9">
        <v>0.45231977911376903</v>
      </c>
      <c r="S12" s="9">
        <v>0.592237103027343</v>
      </c>
      <c r="T12" s="9">
        <v>1.31411827392578E-2</v>
      </c>
      <c r="U12" s="9">
        <v>2.2528723632812501E-2</v>
      </c>
      <c r="V12" s="9">
        <v>3.8486420288085903E-2</v>
      </c>
      <c r="W12" s="9">
        <v>9.2601845397949203E-2</v>
      </c>
      <c r="X12" s="9">
        <v>0.16009291540527301</v>
      </c>
      <c r="Y12" s="9">
        <v>5.7062112487792901E-2</v>
      </c>
      <c r="Z12" s="9">
        <v>0.22221102673339799</v>
      </c>
      <c r="AA12" s="9">
        <v>0.191314716918945</v>
      </c>
      <c r="AB12" s="9">
        <v>0.28979628015136699</v>
      </c>
      <c r="AC12" s="9">
        <v>0</v>
      </c>
      <c r="AD12" s="9">
        <v>0</v>
      </c>
      <c r="AE12" s="9">
        <v>0</v>
      </c>
      <c r="AF12" s="10"/>
    </row>
    <row r="13" spans="1:32" x14ac:dyDescent="0.2">
      <c r="A13" s="9" t="s">
        <v>5</v>
      </c>
      <c r="B13" s="9" t="s">
        <v>97</v>
      </c>
      <c r="C13" s="9">
        <v>173.13019678912332</v>
      </c>
      <c r="D13" s="9">
        <f t="shared" si="1"/>
        <v>69.048706841735694</v>
      </c>
      <c r="E13" s="9">
        <f t="shared" si="2"/>
        <v>54.211427709289509</v>
      </c>
      <c r="F13" s="9">
        <f t="shared" si="3"/>
        <v>4.8566907199096505</v>
      </c>
      <c r="G13" s="9">
        <f t="shared" si="4"/>
        <v>44.6981404149779</v>
      </c>
      <c r="H13" s="9">
        <f t="shared" si="5"/>
        <v>0.3152311032104485</v>
      </c>
      <c r="I13" s="9">
        <v>4947.2865280530996</v>
      </c>
      <c r="J13" s="9">
        <v>4264.8597924462201</v>
      </c>
      <c r="K13" s="12">
        <f t="shared" si="0"/>
        <v>3.4994980744981238E-2</v>
      </c>
      <c r="L13" s="13">
        <v>4.0594581115132047E-2</v>
      </c>
      <c r="M13" s="9">
        <v>60.455786080505298</v>
      </c>
      <c r="N13" s="9">
        <v>74.899550707946702</v>
      </c>
      <c r="O13" s="9">
        <v>37.774860000671303</v>
      </c>
      <c r="P13" s="9" t="s">
        <v>72</v>
      </c>
      <c r="Q13" s="9">
        <v>18.863108662170401</v>
      </c>
      <c r="R13" s="9">
        <v>33.370434598205499</v>
      </c>
      <c r="S13" s="9">
        <v>16.815163581359801</v>
      </c>
      <c r="T13" s="9">
        <v>24.949057600891098</v>
      </c>
      <c r="U13" s="9">
        <v>19.721887527648899</v>
      </c>
      <c r="V13" s="9">
        <v>9.5404825807495097</v>
      </c>
      <c r="W13" s="9">
        <v>2.7156810345458902</v>
      </c>
      <c r="X13" s="9">
        <v>1.1272688619384701</v>
      </c>
      <c r="Y13" s="9">
        <v>1.01374082342529</v>
      </c>
      <c r="Z13" s="9">
        <v>13.9040515048217</v>
      </c>
      <c r="AA13" s="9">
        <v>20.4408489113159</v>
      </c>
      <c r="AB13" s="9">
        <v>10.3532399988403</v>
      </c>
      <c r="AC13" s="9">
        <v>2.3887278076171799E-2</v>
      </c>
      <c r="AD13" s="9">
        <v>0.23911080883788999</v>
      </c>
      <c r="AE13" s="9">
        <v>5.22330162963867E-2</v>
      </c>
      <c r="AF13" s="10"/>
    </row>
    <row r="14" spans="1:32" x14ac:dyDescent="0.2">
      <c r="A14" s="9" t="s">
        <v>67</v>
      </c>
      <c r="B14" s="9" t="str">
        <f>VLOOKUP(A14, [1]Sheet1!$A$4:$B$239, 2)</f>
        <v>DJI</v>
      </c>
      <c r="C14" s="9">
        <v>3.2515360290527304E-2</v>
      </c>
      <c r="D14" s="9">
        <f t="shared" si="1"/>
        <v>0</v>
      </c>
      <c r="E14" s="9">
        <f t="shared" si="2"/>
        <v>0</v>
      </c>
      <c r="F14" s="9">
        <f t="shared" si="3"/>
        <v>0</v>
      </c>
      <c r="G14" s="9">
        <f t="shared" si="4"/>
        <v>3.2515360290527304E-2</v>
      </c>
      <c r="H14" s="9">
        <f t="shared" si="5"/>
        <v>0</v>
      </c>
      <c r="I14" s="9">
        <v>7.3218837830200103</v>
      </c>
      <c r="J14" s="9">
        <v>5.3247918242187504</v>
      </c>
      <c r="K14" s="12">
        <f t="shared" si="0"/>
        <v>4.4408462704547194E-3</v>
      </c>
      <c r="L14" s="13">
        <v>6.1064096708227525E-3</v>
      </c>
      <c r="M14" s="9">
        <v>3.7160252075195302E-3</v>
      </c>
      <c r="N14" s="9">
        <v>2.2296225952148401E-2</v>
      </c>
      <c r="O14" s="9">
        <v>6.5031091308593702E-3</v>
      </c>
      <c r="P14" s="9" t="s">
        <v>75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3.7160252075195302E-3</v>
      </c>
      <c r="AA14" s="9">
        <v>2.2296225952148401E-2</v>
      </c>
      <c r="AB14" s="9">
        <v>6.5031091308593702E-3</v>
      </c>
      <c r="AC14" s="9">
        <v>0</v>
      </c>
      <c r="AD14" s="9">
        <v>0</v>
      </c>
      <c r="AE14" s="9">
        <v>0</v>
      </c>
      <c r="AF14" s="10"/>
    </row>
    <row r="15" spans="1:32" ht="25.5" x14ac:dyDescent="0.2">
      <c r="A15" s="9" t="s">
        <v>40</v>
      </c>
      <c r="B15" s="9" t="str">
        <f>VLOOKUP(A15, [1]Sheet1!$A$4:$B$239, 2)</f>
        <v>DOM</v>
      </c>
      <c r="C15" s="9">
        <v>2.508268846374508</v>
      </c>
      <c r="D15" s="9">
        <f t="shared" si="1"/>
        <v>0.40345553021240221</v>
      </c>
      <c r="E15" s="9">
        <f t="shared" si="2"/>
        <v>0.84619967950439312</v>
      </c>
      <c r="F15" s="9">
        <f t="shared" si="3"/>
        <v>0</v>
      </c>
      <c r="G15" s="9">
        <f t="shared" si="4"/>
        <v>1.063254602111815</v>
      </c>
      <c r="H15" s="9">
        <f t="shared" si="5"/>
        <v>0.19535903454589812</v>
      </c>
      <c r="I15" s="9">
        <v>206.670036453546</v>
      </c>
      <c r="J15" s="9">
        <v>179.80243099994601</v>
      </c>
      <c r="K15" s="12">
        <f t="shared" si="0"/>
        <v>1.2136586848371225E-2</v>
      </c>
      <c r="L15" s="13">
        <v>1.3950138674016377E-2</v>
      </c>
      <c r="M15" s="9">
        <v>1.14273257318115</v>
      </c>
      <c r="N15" s="9">
        <v>0.86649196319580002</v>
      </c>
      <c r="O15" s="9">
        <v>0.499044309997558</v>
      </c>
      <c r="P15" s="9" t="s">
        <v>75</v>
      </c>
      <c r="Q15" s="9">
        <v>0.21231452734375</v>
      </c>
      <c r="R15" s="9">
        <v>0.109490234802246</v>
      </c>
      <c r="S15" s="9">
        <v>8.1650768066406199E-2</v>
      </c>
      <c r="T15" s="9">
        <v>0.50467243670654205</v>
      </c>
      <c r="U15" s="9">
        <v>0.14804350274658201</v>
      </c>
      <c r="V15" s="9">
        <v>0.193483740051269</v>
      </c>
      <c r="W15" s="9">
        <v>0</v>
      </c>
      <c r="X15" s="9">
        <v>0</v>
      </c>
      <c r="Y15" s="9">
        <v>0</v>
      </c>
      <c r="Z15" s="9">
        <v>0.40688993261718698</v>
      </c>
      <c r="AA15" s="9">
        <v>0.43965715093994101</v>
      </c>
      <c r="AB15" s="9">
        <v>0.21670751855468701</v>
      </c>
      <c r="AC15" s="9">
        <v>1.8855676513671801E-2</v>
      </c>
      <c r="AD15" s="9">
        <v>0.16930107470703101</v>
      </c>
      <c r="AE15" s="9">
        <v>7.2022833251953102E-3</v>
      </c>
      <c r="AF15" s="10"/>
    </row>
    <row r="16" spans="1:32" x14ac:dyDescent="0.2">
      <c r="A16" s="9" t="s">
        <v>29</v>
      </c>
      <c r="B16" s="9" t="str">
        <f>VLOOKUP(A16, [1]Sheet1!$A$4:$B$239, 2)</f>
        <v>ECU</v>
      </c>
      <c r="C16" s="9">
        <v>7.3765318914184439</v>
      </c>
      <c r="D16" s="9">
        <f t="shared" si="1"/>
        <v>1.6263201791992179</v>
      </c>
      <c r="E16" s="9">
        <f t="shared" si="2"/>
        <v>0.48129163360595656</v>
      </c>
      <c r="F16" s="9">
        <f t="shared" si="3"/>
        <v>4.6431841389770367</v>
      </c>
      <c r="G16" s="9">
        <f t="shared" si="4"/>
        <v>0.5982282747192369</v>
      </c>
      <c r="H16" s="9">
        <f t="shared" si="5"/>
        <v>2.7507664916992171E-2</v>
      </c>
      <c r="I16" s="9">
        <v>1555.0152291152629</v>
      </c>
      <c r="J16" s="9">
        <v>1287.4904122591558</v>
      </c>
      <c r="K16" s="12">
        <f t="shared" si="0"/>
        <v>4.7437039543435054E-3</v>
      </c>
      <c r="L16" s="13">
        <v>5.729387823925511E-3</v>
      </c>
      <c r="M16" s="9">
        <v>4.5751627602538996</v>
      </c>
      <c r="N16" s="9">
        <v>2.0829815668334901</v>
      </c>
      <c r="O16" s="9">
        <v>0.718387564331054</v>
      </c>
      <c r="P16" s="9" t="s">
        <v>73</v>
      </c>
      <c r="Q16" s="9">
        <v>0.90800166137695304</v>
      </c>
      <c r="R16" s="9">
        <v>0.43935040435791001</v>
      </c>
      <c r="S16" s="9">
        <v>0.27896811346435502</v>
      </c>
      <c r="T16" s="9">
        <v>0.43668582202148398</v>
      </c>
      <c r="U16" s="9">
        <v>3.03694526367187E-2</v>
      </c>
      <c r="V16" s="9">
        <v>1.4236358947753901E-2</v>
      </c>
      <c r="W16" s="9">
        <v>2.9816870531005799</v>
      </c>
      <c r="X16" s="9">
        <v>1.2932868602905201</v>
      </c>
      <c r="Y16" s="9">
        <v>0.36821022558593702</v>
      </c>
      <c r="Z16" s="9">
        <v>0.24404273999023399</v>
      </c>
      <c r="AA16" s="9">
        <v>0.299109248413085</v>
      </c>
      <c r="AB16" s="9">
        <v>5.5076286315917898E-2</v>
      </c>
      <c r="AC16" s="9">
        <v>4.7454837646484296E-3</v>
      </c>
      <c r="AD16" s="9">
        <v>2.0865601135253899E-2</v>
      </c>
      <c r="AE16" s="9">
        <v>1.8965800170898401E-3</v>
      </c>
      <c r="AF16" s="10"/>
    </row>
    <row r="17" spans="1:32" x14ac:dyDescent="0.2">
      <c r="A17" s="9" t="s">
        <v>44</v>
      </c>
      <c r="B17" s="9" t="str">
        <f>VLOOKUP(A17, [1]Sheet1!$A$4:$B$239, 2)</f>
        <v>SLV</v>
      </c>
      <c r="C17" s="9">
        <v>1.74374653186035</v>
      </c>
      <c r="D17" s="9">
        <f t="shared" si="1"/>
        <v>0.1109932814331053</v>
      </c>
      <c r="E17" s="9">
        <f t="shared" si="2"/>
        <v>0</v>
      </c>
      <c r="F17" s="9">
        <f t="shared" si="3"/>
        <v>0.12764179309082019</v>
      </c>
      <c r="G17" s="9">
        <f t="shared" si="4"/>
        <v>1.4949357647094721</v>
      </c>
      <c r="H17" s="9">
        <f t="shared" si="5"/>
        <v>1.0175692626953101E-2</v>
      </c>
      <c r="I17" s="9">
        <v>373.31946507913102</v>
      </c>
      <c r="J17" s="9">
        <v>335.73365936977001</v>
      </c>
      <c r="K17" s="12">
        <f t="shared" si="0"/>
        <v>4.670923150205241E-3</v>
      </c>
      <c r="L17" s="13">
        <v>5.1938388755350404E-3</v>
      </c>
      <c r="M17" s="9">
        <v>0.65958210797119099</v>
      </c>
      <c r="N17" s="9">
        <v>0.57258490539550699</v>
      </c>
      <c r="O17" s="9">
        <v>0.51157951849365202</v>
      </c>
      <c r="P17" s="9" t="s">
        <v>75</v>
      </c>
      <c r="Q17" s="9">
        <v>2.8676087280273401E-2</v>
      </c>
      <c r="R17" s="9">
        <v>4.9020314880371001E-2</v>
      </c>
      <c r="S17" s="9">
        <v>3.3296879272460903E-2</v>
      </c>
      <c r="T17" s="9">
        <v>0</v>
      </c>
      <c r="U17" s="9">
        <v>0</v>
      </c>
      <c r="V17" s="9">
        <v>0</v>
      </c>
      <c r="W17" s="9">
        <v>5.9188292907714803E-2</v>
      </c>
      <c r="X17" s="9">
        <v>3.9774768371582003E-2</v>
      </c>
      <c r="Y17" s="9">
        <v>2.86787318115234E-2</v>
      </c>
      <c r="Z17" s="9">
        <v>0.56154203515625001</v>
      </c>
      <c r="AA17" s="9">
        <v>0.48378982214355398</v>
      </c>
      <c r="AB17" s="9">
        <v>0.44960390740966799</v>
      </c>
      <c r="AC17" s="9">
        <v>1.0175692626953101E-2</v>
      </c>
      <c r="AD17" s="9">
        <v>0</v>
      </c>
      <c r="AE17" s="9">
        <v>0</v>
      </c>
      <c r="AF17" s="10"/>
    </row>
    <row r="18" spans="1:32" ht="25.5" x14ac:dyDescent="0.2">
      <c r="A18" s="9" t="s">
        <v>56</v>
      </c>
      <c r="B18" s="9" t="str">
        <f>VLOOKUP(A18, [1]Sheet1!$A$4:$B$239, 2)</f>
        <v>GNQ</v>
      </c>
      <c r="C18" s="9">
        <v>0.24308962652587798</v>
      </c>
      <c r="D18" s="9">
        <f t="shared" si="1"/>
        <v>0</v>
      </c>
      <c r="E18" s="9">
        <f t="shared" si="2"/>
        <v>5.69753173828125E-3</v>
      </c>
      <c r="F18" s="9">
        <f t="shared" si="3"/>
        <v>1.2340414855957001E-2</v>
      </c>
      <c r="G18" s="9">
        <f t="shared" si="4"/>
        <v>0.2250516799316398</v>
      </c>
      <c r="H18" s="9">
        <f t="shared" si="5"/>
        <v>0</v>
      </c>
      <c r="I18" s="9">
        <v>164.02436400520699</v>
      </c>
      <c r="J18" s="9">
        <v>126.799748565706</v>
      </c>
      <c r="K18" s="12">
        <f t="shared" si="0"/>
        <v>1.4820336478680756E-3</v>
      </c>
      <c r="L18" s="13">
        <v>1.9171144207743604E-3</v>
      </c>
      <c r="M18" s="9">
        <v>3.5133603820800698E-2</v>
      </c>
      <c r="N18" s="9">
        <v>0.155727913574218</v>
      </c>
      <c r="O18" s="9">
        <v>5.2228109130859297E-2</v>
      </c>
      <c r="P18" s="9" t="s">
        <v>75</v>
      </c>
      <c r="Q18" s="9">
        <v>0</v>
      </c>
      <c r="R18" s="9">
        <v>0</v>
      </c>
      <c r="S18" s="9">
        <v>0</v>
      </c>
      <c r="T18" s="9">
        <v>5.69753173828125E-3</v>
      </c>
      <c r="U18" s="9">
        <v>0</v>
      </c>
      <c r="V18" s="9">
        <v>0</v>
      </c>
      <c r="W18" s="9">
        <v>0</v>
      </c>
      <c r="X18" s="9">
        <v>1.2340414855957001E-2</v>
      </c>
      <c r="Y18" s="9">
        <v>0</v>
      </c>
      <c r="Z18" s="9">
        <v>2.9436072082519499E-2</v>
      </c>
      <c r="AA18" s="9">
        <v>0.14338749871826101</v>
      </c>
      <c r="AB18" s="9">
        <v>5.2228109130859297E-2</v>
      </c>
      <c r="AC18" s="9">
        <v>0</v>
      </c>
      <c r="AD18" s="9">
        <v>0</v>
      </c>
      <c r="AE18" s="9">
        <v>0</v>
      </c>
      <c r="AF18" s="10"/>
    </row>
    <row r="19" spans="1:32" ht="25.5" x14ac:dyDescent="0.2">
      <c r="A19" s="9" t="s">
        <v>58</v>
      </c>
      <c r="B19" s="9" t="str">
        <f>VLOOKUP(A19, [1]Sheet1!$A$4:$B$239, 2)</f>
        <v>ERI</v>
      </c>
      <c r="C19" s="9">
        <v>0.11734791754150378</v>
      </c>
      <c r="D19" s="9">
        <f t="shared" si="1"/>
        <v>1.18845115356445E-2</v>
      </c>
      <c r="E19" s="9">
        <f t="shared" si="2"/>
        <v>7.4329548583984273E-2</v>
      </c>
      <c r="F19" s="9">
        <f t="shared" si="3"/>
        <v>0</v>
      </c>
      <c r="G19" s="9">
        <f t="shared" si="4"/>
        <v>3.1133857421875001E-2</v>
      </c>
      <c r="H19" s="9">
        <f t="shared" si="5"/>
        <v>0</v>
      </c>
      <c r="I19" s="9">
        <v>84.062824135131805</v>
      </c>
      <c r="J19" s="9">
        <v>54.91731335083</v>
      </c>
      <c r="K19" s="12">
        <f t="shared" si="0"/>
        <v>1.3959549747325389E-3</v>
      </c>
      <c r="L19" s="13">
        <v>2.136810968734876E-3</v>
      </c>
      <c r="M19" s="9">
        <v>9.9785139404296799E-2</v>
      </c>
      <c r="N19" s="9">
        <v>2.74202722167968E-3</v>
      </c>
      <c r="O19" s="9">
        <v>1.48207509155273E-2</v>
      </c>
      <c r="P19" s="9" t="s">
        <v>74</v>
      </c>
      <c r="Q19" s="9">
        <v>1.18845115356445E-2</v>
      </c>
      <c r="R19" s="9">
        <v>0</v>
      </c>
      <c r="S19" s="9">
        <v>0</v>
      </c>
      <c r="T19" s="9">
        <v>5.6766770446777297E-2</v>
      </c>
      <c r="U19" s="9">
        <v>2.74202722167968E-3</v>
      </c>
      <c r="V19" s="9">
        <v>1.48207509155273E-2</v>
      </c>
      <c r="W19" s="9">
        <v>0</v>
      </c>
      <c r="X19" s="9">
        <v>0</v>
      </c>
      <c r="Y19" s="9">
        <v>0</v>
      </c>
      <c r="Z19" s="9">
        <v>3.1133857421875001E-2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10"/>
    </row>
    <row r="20" spans="1:32" x14ac:dyDescent="0.2">
      <c r="A20" s="9" t="s">
        <v>20</v>
      </c>
      <c r="B20" s="9" t="str">
        <f>VLOOKUP(A20, [1]Sheet1!$A$4:$B$239, 2)</f>
        <v>GUF</v>
      </c>
      <c r="C20" s="9">
        <v>32.392165059204011</v>
      </c>
      <c r="D20" s="9">
        <f t="shared" si="1"/>
        <v>14.958924109863275</v>
      </c>
      <c r="E20" s="9">
        <f t="shared" si="2"/>
        <v>3.502493775878897</v>
      </c>
      <c r="F20" s="9">
        <f t="shared" si="3"/>
        <v>10.901007797790518</v>
      </c>
      <c r="G20" s="9">
        <f t="shared" si="4"/>
        <v>3.0297393756713831</v>
      </c>
      <c r="H20" s="9">
        <f t="shared" si="5"/>
        <v>0</v>
      </c>
      <c r="I20" s="9">
        <v>863.064433038071</v>
      </c>
      <c r="J20" s="9">
        <v>874.12280616874</v>
      </c>
      <c r="K20" s="12">
        <f t="shared" si="0"/>
        <v>3.7531572173795213E-2</v>
      </c>
      <c r="L20" s="13">
        <v>3.7056766887456148E-2</v>
      </c>
      <c r="M20" s="9">
        <v>20.819370230529699</v>
      </c>
      <c r="N20" s="9">
        <v>9.5664399965209892</v>
      </c>
      <c r="O20" s="9">
        <v>2.00635483215332</v>
      </c>
      <c r="P20" s="9" t="s">
        <v>72</v>
      </c>
      <c r="Q20" s="9">
        <v>11.138929767883299</v>
      </c>
      <c r="R20" s="9">
        <v>3.2161843254394502</v>
      </c>
      <c r="S20" s="9">
        <v>0.60381001654052702</v>
      </c>
      <c r="T20" s="9">
        <v>1.37262704754638</v>
      </c>
      <c r="U20" s="9">
        <v>1.66601952038574</v>
      </c>
      <c r="V20" s="9">
        <v>0.46384720794677697</v>
      </c>
      <c r="W20" s="9">
        <v>6.7566906777343698</v>
      </c>
      <c r="X20" s="9">
        <v>3.9002486401977499</v>
      </c>
      <c r="Y20" s="9">
        <v>0.244068479858398</v>
      </c>
      <c r="Z20" s="9">
        <v>1.5511227373657199</v>
      </c>
      <c r="AA20" s="9">
        <v>0.78398751049804605</v>
      </c>
      <c r="AB20" s="9">
        <v>0.69462912780761699</v>
      </c>
      <c r="AC20" s="9">
        <v>0</v>
      </c>
      <c r="AD20" s="9">
        <v>0</v>
      </c>
      <c r="AE20" s="9">
        <v>0</v>
      </c>
      <c r="AF20" s="10"/>
    </row>
    <row r="21" spans="1:32" x14ac:dyDescent="0.2">
      <c r="A21" s="9" t="s">
        <v>39</v>
      </c>
      <c r="B21" s="9" t="str">
        <f>VLOOKUP(A21, [1]Sheet1!$A$4:$B$239, 2)</f>
        <v>GAB</v>
      </c>
      <c r="C21" s="9">
        <v>2.700875539916983</v>
      </c>
      <c r="D21" s="9">
        <f t="shared" si="1"/>
        <v>0.13865223278808569</v>
      </c>
      <c r="E21" s="9">
        <f t="shared" si="2"/>
        <v>0.55082795800781226</v>
      </c>
      <c r="F21" s="9">
        <f t="shared" si="3"/>
        <v>4.1789030578613204E-2</v>
      </c>
      <c r="G21" s="9">
        <f t="shared" si="4"/>
        <v>1.1642479458007799</v>
      </c>
      <c r="H21" s="9">
        <f t="shared" si="5"/>
        <v>0.80535837274169708</v>
      </c>
      <c r="I21" s="9">
        <v>1602.12297916746</v>
      </c>
      <c r="J21" s="9">
        <v>1376.2545496195</v>
      </c>
      <c r="K21" s="12">
        <f t="shared" si="0"/>
        <v>1.6858103747569289E-3</v>
      </c>
      <c r="L21" s="13">
        <v>1.9624825514027965E-3</v>
      </c>
      <c r="M21" s="9">
        <v>1.1861213941650299</v>
      </c>
      <c r="N21" s="9">
        <v>0.62394987268066404</v>
      </c>
      <c r="O21" s="9">
        <v>0.89080427307128895</v>
      </c>
      <c r="P21" s="9" t="s">
        <v>75</v>
      </c>
      <c r="Q21" s="9">
        <v>3.1340752685546799E-2</v>
      </c>
      <c r="R21" s="9">
        <v>4.4635669372558501E-2</v>
      </c>
      <c r="S21" s="9">
        <v>6.2675810729980394E-2</v>
      </c>
      <c r="T21" s="9">
        <v>0.386533818359375</v>
      </c>
      <c r="U21" s="9">
        <v>0.140555436035156</v>
      </c>
      <c r="V21" s="9">
        <v>2.37387036132812E-2</v>
      </c>
      <c r="W21" s="9">
        <v>2.0894315673828101E-2</v>
      </c>
      <c r="X21" s="9">
        <v>2.0894714904785099E-2</v>
      </c>
      <c r="Y21" s="9">
        <v>0</v>
      </c>
      <c r="Z21" s="9">
        <v>0.339925087707519</v>
      </c>
      <c r="AA21" s="9">
        <v>0.28965277972412101</v>
      </c>
      <c r="AB21" s="9">
        <v>0.53467007836914004</v>
      </c>
      <c r="AC21" s="9">
        <v>0.407427419738769</v>
      </c>
      <c r="AD21" s="9">
        <v>0.128211272644042</v>
      </c>
      <c r="AE21" s="9">
        <v>0.26971968035888599</v>
      </c>
      <c r="AF21" s="10"/>
    </row>
    <row r="22" spans="1:32" x14ac:dyDescent="0.2">
      <c r="A22" s="9" t="s">
        <v>55</v>
      </c>
      <c r="B22" s="9" t="str">
        <f>VLOOKUP(A22, [1]Sheet1!$A$4:$B$239, 2)</f>
        <v>GMB</v>
      </c>
      <c r="C22" s="9">
        <v>0.35237180352783087</v>
      </c>
      <c r="D22" s="9">
        <f t="shared" si="1"/>
        <v>0.26916714038085793</v>
      </c>
      <c r="E22" s="9">
        <f t="shared" si="2"/>
        <v>1.01717601318359E-2</v>
      </c>
      <c r="F22" s="9">
        <f t="shared" si="3"/>
        <v>0</v>
      </c>
      <c r="G22" s="9">
        <f t="shared" si="4"/>
        <v>6.6562317138671723E-2</v>
      </c>
      <c r="H22" s="9">
        <f t="shared" si="5"/>
        <v>6.47058587646484E-3</v>
      </c>
      <c r="I22" s="9">
        <v>821.61360618415495</v>
      </c>
      <c r="J22" s="9">
        <v>133.30700622192299</v>
      </c>
      <c r="K22" s="12">
        <f t="shared" si="0"/>
        <v>4.2887776063539401E-4</v>
      </c>
      <c r="L22" s="13">
        <v>3.5847204140476624E-2</v>
      </c>
      <c r="M22" s="9">
        <v>0.173891477844238</v>
      </c>
      <c r="N22" s="9">
        <v>0.158136350708007</v>
      </c>
      <c r="O22" s="9">
        <v>2.0343974975585901E-2</v>
      </c>
      <c r="P22" s="9" t="s">
        <v>72</v>
      </c>
      <c r="Q22" s="9">
        <v>0.14430047882079999</v>
      </c>
      <c r="R22" s="9">
        <v>0.11376633227539</v>
      </c>
      <c r="S22" s="9">
        <v>1.1100329284667899E-2</v>
      </c>
      <c r="T22" s="9">
        <v>1.01717601318359E-2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1.9419238891601499E-2</v>
      </c>
      <c r="AA22" s="9">
        <v>4.4370018432617099E-2</v>
      </c>
      <c r="AB22" s="9">
        <v>2.77305981445312E-3</v>
      </c>
      <c r="AC22" s="9">
        <v>0</v>
      </c>
      <c r="AD22" s="9">
        <v>0</v>
      </c>
      <c r="AE22" s="9">
        <v>6.47058587646484E-3</v>
      </c>
      <c r="AF22" s="10"/>
    </row>
    <row r="23" spans="1:32" x14ac:dyDescent="0.2">
      <c r="A23" s="9" t="s">
        <v>35</v>
      </c>
      <c r="B23" s="9" t="str">
        <f>VLOOKUP(A23, [1]Sheet1!$A$4:$B$239, 2)</f>
        <v>GHA</v>
      </c>
      <c r="C23" s="9">
        <v>4.778683465393061</v>
      </c>
      <c r="D23" s="9">
        <f t="shared" si="1"/>
        <v>0.53768336419677631</v>
      </c>
      <c r="E23" s="9">
        <f t="shared" si="2"/>
        <v>0</v>
      </c>
      <c r="F23" s="9">
        <f t="shared" si="3"/>
        <v>2.5512318298339751E-2</v>
      </c>
      <c r="G23" s="9">
        <f t="shared" si="4"/>
        <v>4.1407399796752822</v>
      </c>
      <c r="H23" s="9">
        <f t="shared" si="5"/>
        <v>7.4747803222656228E-2</v>
      </c>
      <c r="I23" s="9">
        <v>161.451454657592</v>
      </c>
      <c r="J23" s="9">
        <v>345.722702525111</v>
      </c>
      <c r="K23" s="12">
        <f t="shared" si="0"/>
        <v>2.9598268256719924E-2</v>
      </c>
      <c r="L23" s="13">
        <v>2.064097008124652E-4</v>
      </c>
      <c r="M23" s="9">
        <v>2.8847835681152301</v>
      </c>
      <c r="N23" s="9">
        <v>1.7264845881958</v>
      </c>
      <c r="O23" s="9">
        <v>0.16741530908203101</v>
      </c>
      <c r="P23" s="9" t="s">
        <v>75</v>
      </c>
      <c r="Q23" s="9">
        <v>0.240950952270507</v>
      </c>
      <c r="R23" s="9">
        <v>0.27310685510253901</v>
      </c>
      <c r="S23" s="9">
        <v>2.3625556823730399E-2</v>
      </c>
      <c r="T23" s="9">
        <v>0</v>
      </c>
      <c r="U23" s="9">
        <v>0</v>
      </c>
      <c r="V23" s="9">
        <v>0</v>
      </c>
      <c r="W23" s="9">
        <v>1.7008212341308501E-2</v>
      </c>
      <c r="X23" s="9">
        <v>8.5041059570312508E-3</v>
      </c>
      <c r="Y23" s="9">
        <v>0</v>
      </c>
      <c r="Z23" s="9">
        <v>2.5899279999389599</v>
      </c>
      <c r="AA23" s="9">
        <v>1.44392820306396</v>
      </c>
      <c r="AB23" s="9">
        <v>0.106883776672363</v>
      </c>
      <c r="AC23" s="9">
        <v>3.6896403564453097E-2</v>
      </c>
      <c r="AD23" s="9">
        <v>9.4542407226562496E-4</v>
      </c>
      <c r="AE23" s="9">
        <v>3.69059755859375E-2</v>
      </c>
      <c r="AF23" s="10"/>
    </row>
    <row r="24" spans="1:32" x14ac:dyDescent="0.2">
      <c r="A24" s="9" t="s">
        <v>61</v>
      </c>
      <c r="B24" s="9" t="str">
        <f>VLOOKUP(A24, [1]Sheet1!$A$4:$B$239, 2)</f>
        <v>GTM</v>
      </c>
      <c r="C24" s="9">
        <v>7.1360519592285065E-2</v>
      </c>
      <c r="D24" s="9">
        <f t="shared" si="1"/>
        <v>0</v>
      </c>
      <c r="E24" s="9">
        <f t="shared" si="2"/>
        <v>0</v>
      </c>
      <c r="F24" s="9">
        <f t="shared" si="3"/>
        <v>6.5870478332519494E-2</v>
      </c>
      <c r="G24" s="9">
        <f t="shared" si="4"/>
        <v>5.4900412597656198E-3</v>
      </c>
      <c r="H24" s="9">
        <f t="shared" si="5"/>
        <v>0</v>
      </c>
      <c r="I24" s="9">
        <v>396.17515541435199</v>
      </c>
      <c r="J24" s="9">
        <v>2449.6423678853698</v>
      </c>
      <c r="K24" s="12">
        <f t="shared" si="0"/>
        <v>1.8012366150939088E-4</v>
      </c>
      <c r="L24" s="13">
        <v>2.1567397443019352E-2</v>
      </c>
      <c r="M24" s="9">
        <v>1.2808838378906199E-2</v>
      </c>
      <c r="N24" s="9">
        <v>9.1484704589843702E-3</v>
      </c>
      <c r="O24" s="9">
        <v>4.9403210754394501E-2</v>
      </c>
      <c r="P24" s="9" t="s">
        <v>73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7.3187971191406203E-3</v>
      </c>
      <c r="X24" s="9">
        <v>9.1484704589843702E-3</v>
      </c>
      <c r="Y24" s="9">
        <v>4.9403210754394501E-2</v>
      </c>
      <c r="Z24" s="9">
        <v>5.4900412597656198E-3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10"/>
    </row>
    <row r="25" spans="1:32" x14ac:dyDescent="0.2">
      <c r="A25" s="9" t="s">
        <v>15</v>
      </c>
      <c r="B25" s="9" t="str">
        <f>VLOOKUP(A25, [1]Sheet1!$A$4:$B$239, 2)</f>
        <v>GIN</v>
      </c>
      <c r="C25" s="9">
        <v>52.832410541442798</v>
      </c>
      <c r="D25" s="9">
        <f t="shared" si="1"/>
        <v>2.506310217590328</v>
      </c>
      <c r="E25" s="9">
        <f t="shared" si="2"/>
        <v>0.80762369805908096</v>
      </c>
      <c r="F25" s="9">
        <f t="shared" si="3"/>
        <v>11.93039836590575</v>
      </c>
      <c r="G25" s="9">
        <f t="shared" si="4"/>
        <v>26.183153948425229</v>
      </c>
      <c r="H25" s="9">
        <f t="shared" si="5"/>
        <v>11.404924311462389</v>
      </c>
      <c r="I25" s="9">
        <v>2678.70430442836</v>
      </c>
      <c r="J25" s="9">
        <v>3472.84193370713</v>
      </c>
      <c r="K25" s="12">
        <f t="shared" si="0"/>
        <v>1.9723121530846727E-2</v>
      </c>
      <c r="L25" s="13">
        <v>2.9618283533606599E-3</v>
      </c>
      <c r="M25" s="9">
        <v>16.2046657526245</v>
      </c>
      <c r="N25" s="9">
        <v>23.164632026306101</v>
      </c>
      <c r="O25" s="9">
        <v>13.4631127625122</v>
      </c>
      <c r="P25" s="9" t="s">
        <v>75</v>
      </c>
      <c r="Q25" s="9">
        <v>0.671957668579101</v>
      </c>
      <c r="R25" s="9">
        <v>1.00657423736572</v>
      </c>
      <c r="S25" s="9">
        <v>0.82777831164550697</v>
      </c>
      <c r="T25" s="9">
        <v>0.314343396240234</v>
      </c>
      <c r="U25" s="9">
        <v>0.32476983923339803</v>
      </c>
      <c r="V25" s="9">
        <v>0.16851046258544899</v>
      </c>
      <c r="W25" s="9">
        <v>3.2109036976928702</v>
      </c>
      <c r="X25" s="9">
        <v>5.38778036022949</v>
      </c>
      <c r="Y25" s="9">
        <v>3.3317143079833902</v>
      </c>
      <c r="Z25" s="9">
        <v>7.24277861065673</v>
      </c>
      <c r="AA25" s="9">
        <v>11.387487028381299</v>
      </c>
      <c r="AB25" s="9">
        <v>7.5528883093871997</v>
      </c>
      <c r="AC25" s="9">
        <v>4.7646823794555599</v>
      </c>
      <c r="AD25" s="9">
        <v>5.0580205610961899</v>
      </c>
      <c r="AE25" s="9">
        <v>1.5822213709106401</v>
      </c>
      <c r="AF25" s="10"/>
    </row>
    <row r="26" spans="1:32" x14ac:dyDescent="0.2">
      <c r="A26" s="9" t="s">
        <v>25</v>
      </c>
      <c r="B26" s="9" t="str">
        <f>VLOOKUP(A26, [1]Sheet1!$A$4:$B$239, 2)</f>
        <v>GNB</v>
      </c>
      <c r="C26" s="9">
        <v>10.285961705993639</v>
      </c>
      <c r="D26" s="9">
        <f t="shared" si="1"/>
        <v>1.5953314973144521</v>
      </c>
      <c r="E26" s="9">
        <f t="shared" si="2"/>
        <v>0.19352006665039001</v>
      </c>
      <c r="F26" s="9">
        <f t="shared" si="3"/>
        <v>2.661513311645507</v>
      </c>
      <c r="G26" s="9">
        <f t="shared" si="4"/>
        <v>5.7593297983398362</v>
      </c>
      <c r="H26" s="9">
        <f t="shared" si="5"/>
        <v>7.6267032043456889E-2</v>
      </c>
      <c r="I26" s="9">
        <v>3915.1067272792998</v>
      </c>
      <c r="J26" s="9">
        <v>220.37265991805901</v>
      </c>
      <c r="K26" s="12">
        <f t="shared" si="0"/>
        <v>2.6272493759427083E-3</v>
      </c>
      <c r="L26" s="13">
        <v>0.10634204457335425</v>
      </c>
      <c r="M26" s="9">
        <v>2.9026265825195301</v>
      </c>
      <c r="N26" s="9">
        <v>5.3933561035156199</v>
      </c>
      <c r="O26" s="9">
        <v>1.9899790199584899</v>
      </c>
      <c r="P26" s="9" t="s">
        <v>75</v>
      </c>
      <c r="Q26" s="9">
        <v>0.45762235937500001</v>
      </c>
      <c r="R26" s="9">
        <v>0.75068036529541005</v>
      </c>
      <c r="S26" s="9">
        <v>0.38702877264404201</v>
      </c>
      <c r="T26" s="9">
        <v>4.9259541625976497E-2</v>
      </c>
      <c r="U26" s="9">
        <v>0.102416799804687</v>
      </c>
      <c r="V26" s="9">
        <v>4.1843725219726499E-2</v>
      </c>
      <c r="W26" s="9">
        <v>0.76326397979736305</v>
      </c>
      <c r="X26" s="9">
        <v>1.26048318170166</v>
      </c>
      <c r="Y26" s="9">
        <v>0.63776615014648397</v>
      </c>
      <c r="Z26" s="9">
        <v>1.63248070172119</v>
      </c>
      <c r="AA26" s="9">
        <v>3.2137379394531198</v>
      </c>
      <c r="AB26" s="9">
        <v>0.91311115716552704</v>
      </c>
      <c r="AC26" s="9">
        <v>0</v>
      </c>
      <c r="AD26" s="9">
        <v>6.6037817260742093E-2</v>
      </c>
      <c r="AE26" s="9">
        <v>1.02292147827148E-2</v>
      </c>
      <c r="AF26" s="10"/>
    </row>
    <row r="27" spans="1:32" x14ac:dyDescent="0.2">
      <c r="A27" s="9" t="s">
        <v>21</v>
      </c>
      <c r="B27" s="9" t="str">
        <f>VLOOKUP(A27, [1]Sheet1!$A$4:$B$239, 2)</f>
        <v>GUY</v>
      </c>
      <c r="C27" s="9">
        <v>23.434879223754869</v>
      </c>
      <c r="D27" s="9">
        <f t="shared" si="1"/>
        <v>16.732472912536608</v>
      </c>
      <c r="E27" s="9">
        <f t="shared" si="2"/>
        <v>2.2369085125732342</v>
      </c>
      <c r="F27" s="9">
        <f t="shared" si="3"/>
        <v>0.20390447436523398</v>
      </c>
      <c r="G27" s="9">
        <f t="shared" si="4"/>
        <v>4.2389521785888604</v>
      </c>
      <c r="H27" s="9">
        <f t="shared" si="5"/>
        <v>2.2641145690917901E-2</v>
      </c>
      <c r="I27" s="9">
        <v>250.12444612722399</v>
      </c>
      <c r="J27" s="9">
        <v>145.378630286408</v>
      </c>
      <c r="K27" s="12">
        <f t="shared" si="0"/>
        <v>9.3692878031741395E-2</v>
      </c>
      <c r="L27" s="13">
        <v>2.5461445866918481E-2</v>
      </c>
      <c r="M27" s="9">
        <v>6.6194171561889599</v>
      </c>
      <c r="N27" s="9">
        <v>7.0991329503173803</v>
      </c>
      <c r="O27" s="9">
        <v>9.7163291172485309</v>
      </c>
      <c r="P27" s="9" t="s">
        <v>72</v>
      </c>
      <c r="Q27" s="9">
        <v>5.1019548659667899</v>
      </c>
      <c r="R27" s="9">
        <v>4.6951480923461899</v>
      </c>
      <c r="S27" s="9">
        <v>6.9353699542236296</v>
      </c>
      <c r="T27" s="9">
        <v>0.55751862310791001</v>
      </c>
      <c r="U27" s="9">
        <v>0.66494938641357404</v>
      </c>
      <c r="V27" s="9">
        <v>1.01444050305175</v>
      </c>
      <c r="W27" s="9">
        <v>5.0032465881347597E-2</v>
      </c>
      <c r="X27" s="9">
        <v>0.10100119775390599</v>
      </c>
      <c r="Y27" s="9">
        <v>5.28708107299804E-2</v>
      </c>
      <c r="Z27" s="9">
        <v>0.90991120123291003</v>
      </c>
      <c r="AA27" s="9">
        <v>1.6380342738037099</v>
      </c>
      <c r="AB27" s="9">
        <v>1.69100670355224</v>
      </c>
      <c r="AC27" s="9">
        <v>0</v>
      </c>
      <c r="AD27" s="9">
        <v>0</v>
      </c>
      <c r="AE27" s="9">
        <v>2.2641145690917901E-2</v>
      </c>
      <c r="AF27" s="10"/>
    </row>
    <row r="28" spans="1:32" x14ac:dyDescent="0.2">
      <c r="A28" s="9" t="s">
        <v>36</v>
      </c>
      <c r="B28" s="9" t="str">
        <f>VLOOKUP(A28, [1]Sheet1!$A$4:$B$239, 2)</f>
        <v>HTI</v>
      </c>
      <c r="C28" s="9">
        <v>3.701550125244133</v>
      </c>
      <c r="D28" s="9">
        <f t="shared" si="1"/>
        <v>2.0051353475341758</v>
      </c>
      <c r="E28" s="9">
        <f t="shared" si="2"/>
        <v>0.26920714904785087</v>
      </c>
      <c r="F28" s="9">
        <f t="shared" si="3"/>
        <v>0</v>
      </c>
      <c r="G28" s="9">
        <f t="shared" si="4"/>
        <v>1.3484179020996079</v>
      </c>
      <c r="H28" s="9">
        <f t="shared" si="5"/>
        <v>7.8789726562499801E-2</v>
      </c>
      <c r="I28" s="9">
        <v>169.26217334375201</v>
      </c>
      <c r="J28" s="9">
        <v>666.43268138281701</v>
      </c>
      <c r="K28" s="12">
        <f t="shared" si="0"/>
        <v>2.186873801819093E-2</v>
      </c>
      <c r="L28" s="13">
        <v>7.3586750845989245E-3</v>
      </c>
      <c r="M28" s="9">
        <v>1.16906871936035</v>
      </c>
      <c r="N28" s="9">
        <v>1.5739524454956</v>
      </c>
      <c r="O28" s="9">
        <v>0.95852896038818303</v>
      </c>
      <c r="P28" s="9" t="s">
        <v>72</v>
      </c>
      <c r="Q28" s="9">
        <v>0.3823948616333</v>
      </c>
      <c r="R28" s="9">
        <v>1.09682965509033</v>
      </c>
      <c r="S28" s="9">
        <v>0.52591083081054602</v>
      </c>
      <c r="T28" s="9">
        <v>7.6275954589843695E-2</v>
      </c>
      <c r="U28" s="9">
        <v>0.125630344360351</v>
      </c>
      <c r="V28" s="9">
        <v>6.7300850097656198E-2</v>
      </c>
      <c r="W28" s="9">
        <v>0</v>
      </c>
      <c r="X28" s="9">
        <v>0</v>
      </c>
      <c r="Y28" s="9">
        <v>0</v>
      </c>
      <c r="Z28" s="9">
        <v>0.689805297058105</v>
      </c>
      <c r="AA28" s="9">
        <v>0.32015567633056602</v>
      </c>
      <c r="AB28" s="9">
        <v>0.33845692871093702</v>
      </c>
      <c r="AC28" s="9">
        <v>2.0592606079101499E-2</v>
      </c>
      <c r="AD28" s="9">
        <v>3.1336769714355402E-2</v>
      </c>
      <c r="AE28" s="9">
        <v>2.68603507690429E-2</v>
      </c>
      <c r="AF28" s="10"/>
    </row>
    <row r="29" spans="1:32" x14ac:dyDescent="0.2">
      <c r="A29" s="9" t="s">
        <v>34</v>
      </c>
      <c r="B29" s="9" t="str">
        <f>VLOOKUP(A29, [1]Sheet1!$A$4:$B$239, 2)</f>
        <v>HND</v>
      </c>
      <c r="C29" s="9">
        <v>4.904061568054189</v>
      </c>
      <c r="D29" s="9">
        <f t="shared" si="1"/>
        <v>0.11806942132568346</v>
      </c>
      <c r="E29" s="9">
        <f t="shared" si="2"/>
        <v>0.37242925286865214</v>
      </c>
      <c r="F29" s="9">
        <f t="shared" si="3"/>
        <v>3.8547969344482391</v>
      </c>
      <c r="G29" s="9">
        <f t="shared" si="4"/>
        <v>0.54046841790771372</v>
      </c>
      <c r="H29" s="9">
        <f t="shared" si="5"/>
        <v>1.8297541503906251E-2</v>
      </c>
      <c r="I29" s="9">
        <v>788.22953254522702</v>
      </c>
      <c r="J29" s="9">
        <v>3902.0716787099509</v>
      </c>
      <c r="K29" s="12">
        <f t="shared" si="0"/>
        <v>6.2216161226778238E-3</v>
      </c>
      <c r="L29" s="13">
        <v>2.1655457863235219E-2</v>
      </c>
      <c r="M29" s="9">
        <v>1.1482622839355461</v>
      </c>
      <c r="N29" s="9">
        <v>1.008698193237304</v>
      </c>
      <c r="O29" s="9">
        <v>2.7471010908813391</v>
      </c>
      <c r="P29" s="9" t="s">
        <v>73</v>
      </c>
      <c r="Q29" s="9">
        <v>6.4943073791503894E-2</v>
      </c>
      <c r="R29" s="9">
        <v>3.2941438964843694E-2</v>
      </c>
      <c r="S29" s="9">
        <v>2.0184908569335872E-2</v>
      </c>
      <c r="T29" s="9">
        <v>9.9059060180664002E-2</v>
      </c>
      <c r="U29" s="9">
        <v>0.1338097692871093</v>
      </c>
      <c r="V29" s="9">
        <v>0.13956042340087882</v>
      </c>
      <c r="W29" s="9">
        <v>0.73948084228515532</v>
      </c>
      <c r="X29" s="9">
        <v>0.66591770483398371</v>
      </c>
      <c r="Y29" s="9">
        <v>2.4493983873290999</v>
      </c>
      <c r="Z29" s="9">
        <v>0.2338007822875971</v>
      </c>
      <c r="AA29" s="9">
        <v>0.16871026403808551</v>
      </c>
      <c r="AB29" s="9">
        <v>0.1379573715820312</v>
      </c>
      <c r="AC29" s="9">
        <v>1.0978525390625E-2</v>
      </c>
      <c r="AD29" s="9">
        <v>7.3190161132812501E-3</v>
      </c>
      <c r="AE29" s="9">
        <v>0</v>
      </c>
      <c r="AF29" s="10"/>
    </row>
    <row r="30" spans="1:32" x14ac:dyDescent="0.2">
      <c r="A30" s="9" t="s">
        <v>10</v>
      </c>
      <c r="B30" s="9" t="str">
        <f>VLOOKUP(A30, [1]Sheet1!$A$4:$B$239, 2)</f>
        <v>IND</v>
      </c>
      <c r="C30" s="9">
        <v>84.501148817626856</v>
      </c>
      <c r="D30" s="9">
        <f t="shared" si="1"/>
        <v>59.318614172119034</v>
      </c>
      <c r="E30" s="9">
        <f t="shared" si="2"/>
        <v>9.7567787618407937</v>
      </c>
      <c r="F30" s="9">
        <f t="shared" si="3"/>
        <v>1.8720183845825111</v>
      </c>
      <c r="G30" s="9">
        <f t="shared" si="4"/>
        <v>11.846812277832013</v>
      </c>
      <c r="H30" s="9">
        <f t="shared" si="5"/>
        <v>1.7069252212524388</v>
      </c>
      <c r="I30" s="9">
        <v>4887.8978243296478</v>
      </c>
      <c r="J30" s="9">
        <v>26910.885050865178</v>
      </c>
      <c r="K30" s="12">
        <f t="shared" si="0"/>
        <v>1.7287830444617732E-2</v>
      </c>
      <c r="L30" s="13">
        <v>3.9404316093865084E-2</v>
      </c>
      <c r="M30" s="9">
        <v>38.280706796325617</v>
      </c>
      <c r="N30" s="9">
        <v>33.238323935180652</v>
      </c>
      <c r="O30" s="9">
        <v>12.982118086120591</v>
      </c>
      <c r="P30" s="9" t="s">
        <v>72</v>
      </c>
      <c r="Q30" s="9">
        <v>25.55150474847408</v>
      </c>
      <c r="R30" s="9">
        <v>23.062304346557603</v>
      </c>
      <c r="S30" s="9">
        <v>10.70480507708735</v>
      </c>
      <c r="T30" s="9">
        <v>1.9699438154296782</v>
      </c>
      <c r="U30" s="9">
        <v>6.5073530393066301</v>
      </c>
      <c r="V30" s="9">
        <v>1.2794819071044838</v>
      </c>
      <c r="W30" s="9">
        <v>1.5870128310546801</v>
      </c>
      <c r="X30" s="9">
        <v>0.20848008319091699</v>
      </c>
      <c r="Y30" s="9">
        <v>7.6525470336913995E-2</v>
      </c>
      <c r="Z30" s="9">
        <v>8.01234169207763</v>
      </c>
      <c r="AA30" s="9">
        <v>3.0601602482910062</v>
      </c>
      <c r="AB30" s="9">
        <v>0.77431033746337863</v>
      </c>
      <c r="AC30" s="9">
        <v>1.1599037092895499</v>
      </c>
      <c r="AD30" s="9">
        <v>0.40002621783447201</v>
      </c>
      <c r="AE30" s="9">
        <v>0.146995294128417</v>
      </c>
      <c r="AF30" s="10"/>
    </row>
    <row r="31" spans="1:32" x14ac:dyDescent="0.2">
      <c r="A31" s="9" t="s">
        <v>1</v>
      </c>
      <c r="B31" s="9" t="str">
        <f>VLOOKUP(A31, [1]Sheet1!$A$4:$B$239, 2)</f>
        <v>IDN</v>
      </c>
      <c r="C31" s="9">
        <v>1060.4050209099601</v>
      </c>
      <c r="D31" s="9">
        <f t="shared" si="1"/>
        <v>170.63193385729954</v>
      </c>
      <c r="E31" s="9">
        <f t="shared" si="2"/>
        <v>36.410459888294284</v>
      </c>
      <c r="F31" s="9">
        <f t="shared" si="3"/>
        <v>799.93621119464046</v>
      </c>
      <c r="G31" s="9">
        <f t="shared" si="4"/>
        <v>44.830256945068285</v>
      </c>
      <c r="H31" s="9">
        <f t="shared" si="5"/>
        <v>8.5961590246581849</v>
      </c>
      <c r="I31" s="9">
        <v>30309.9911807975</v>
      </c>
      <c r="J31" s="9">
        <v>120.57424523553399</v>
      </c>
      <c r="K31" s="12">
        <f t="shared" si="0"/>
        <v>3.4985329246211255E-2</v>
      </c>
      <c r="L31" s="13">
        <v>8.8416554204636907E-4</v>
      </c>
      <c r="M31" s="9">
        <v>687.9478691138188</v>
      </c>
      <c r="N31" s="9">
        <v>225.05470392889299</v>
      </c>
      <c r="O31" s="9">
        <v>147.40244786724827</v>
      </c>
      <c r="P31" s="9" t="s">
        <v>73</v>
      </c>
      <c r="Q31" s="9">
        <v>103.20559335675034</v>
      </c>
      <c r="R31" s="9">
        <v>43.941182161865115</v>
      </c>
      <c r="S31" s="9">
        <v>23.485158338684059</v>
      </c>
      <c r="T31" s="9">
        <v>27.048190230152219</v>
      </c>
      <c r="U31" s="9">
        <v>5.7055187133788934</v>
      </c>
      <c r="V31" s="9">
        <v>3.6567509447631714</v>
      </c>
      <c r="W31" s="9">
        <v>528.20565682354697</v>
      </c>
      <c r="X31" s="9">
        <v>162.84997124029519</v>
      </c>
      <c r="Y31" s="9">
        <v>108.88058313079833</v>
      </c>
      <c r="Z31" s="9">
        <v>25.834538754699668</v>
      </c>
      <c r="AA31" s="9">
        <v>10.000878146850564</v>
      </c>
      <c r="AB31" s="9">
        <v>8.9948400435180513</v>
      </c>
      <c r="AC31" s="9">
        <v>3.653889948669427</v>
      </c>
      <c r="AD31" s="9">
        <v>2.5571536665039019</v>
      </c>
      <c r="AE31" s="9">
        <v>2.3851154094848548</v>
      </c>
      <c r="AF31" s="10"/>
    </row>
    <row r="32" spans="1:32" ht="25.5" x14ac:dyDescent="0.2">
      <c r="A32" s="9" t="s">
        <v>60</v>
      </c>
      <c r="B32" s="9" t="s">
        <v>104</v>
      </c>
      <c r="C32" s="9">
        <v>0.10660759289550775</v>
      </c>
      <c r="D32" s="9">
        <f t="shared" si="1"/>
        <v>1.5276283325195299E-2</v>
      </c>
      <c r="E32" s="9">
        <f t="shared" si="2"/>
        <v>9.1331309570312463E-2</v>
      </c>
      <c r="F32" s="9">
        <f t="shared" si="3"/>
        <v>0</v>
      </c>
      <c r="G32" s="9">
        <f t="shared" si="4"/>
        <v>0</v>
      </c>
      <c r="H32" s="9">
        <f t="shared" si="5"/>
        <v>0</v>
      </c>
      <c r="I32" s="9">
        <v>169.07556002374201</v>
      </c>
      <c r="J32" s="9">
        <v>19.955440706237699</v>
      </c>
      <c r="K32" s="12">
        <f t="shared" si="0"/>
        <v>6.3053224771538624E-4</v>
      </c>
      <c r="L32" s="13">
        <v>2.6076390031310195E-3</v>
      </c>
      <c r="M32" s="9">
        <v>5.4565911804199202E-2</v>
      </c>
      <c r="N32" s="9">
        <v>4.4394184814453098E-2</v>
      </c>
      <c r="O32" s="9">
        <v>7.6474962768554597E-3</v>
      </c>
      <c r="P32" s="9" t="s">
        <v>74</v>
      </c>
      <c r="Q32" s="9">
        <v>1.5276283325195299E-2</v>
      </c>
      <c r="R32" s="9">
        <v>0</v>
      </c>
      <c r="S32" s="9">
        <v>0</v>
      </c>
      <c r="T32" s="9">
        <v>3.9289628479003899E-2</v>
      </c>
      <c r="U32" s="9">
        <v>4.4394184814453098E-2</v>
      </c>
      <c r="V32" s="9">
        <v>7.6474962768554597E-3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10"/>
    </row>
    <row r="33" spans="1:32" x14ac:dyDescent="0.2">
      <c r="A33" s="9" t="s">
        <v>63</v>
      </c>
      <c r="B33" s="9" t="s">
        <v>105</v>
      </c>
      <c r="C33" s="9">
        <v>5.2036585510253835E-2</v>
      </c>
      <c r="D33" s="9">
        <f t="shared" si="1"/>
        <v>0</v>
      </c>
      <c r="E33" s="9">
        <f t="shared" si="2"/>
        <v>0</v>
      </c>
      <c r="F33" s="9">
        <f t="shared" si="3"/>
        <v>0</v>
      </c>
      <c r="G33" s="9">
        <f t="shared" si="4"/>
        <v>5.2036585510253835E-2</v>
      </c>
      <c r="H33" s="9">
        <f t="shared" si="5"/>
        <v>0</v>
      </c>
      <c r="I33" s="9">
        <v>29.635322777221599</v>
      </c>
      <c r="J33" s="9">
        <v>95.5500434719238</v>
      </c>
      <c r="K33" s="12">
        <f t="shared" si="0"/>
        <v>1.75589737629753E-3</v>
      </c>
      <c r="L33" s="13">
        <v>5.8688937824215137E-2</v>
      </c>
      <c r="M33" s="9">
        <v>3.3111502136230403E-2</v>
      </c>
      <c r="N33" s="9">
        <v>4.7313929443359298E-3</v>
      </c>
      <c r="O33" s="9">
        <v>1.4193690429687499E-2</v>
      </c>
      <c r="P33" s="9" t="s">
        <v>75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3.3111502136230403E-2</v>
      </c>
      <c r="AA33" s="9">
        <v>4.7313929443359298E-3</v>
      </c>
      <c r="AB33" s="9">
        <v>1.4193690429687499E-2</v>
      </c>
      <c r="AC33" s="9">
        <v>0</v>
      </c>
      <c r="AD33" s="9">
        <v>0</v>
      </c>
      <c r="AE33" s="9">
        <v>0</v>
      </c>
      <c r="AF33" s="10"/>
    </row>
    <row r="34" spans="1:32" x14ac:dyDescent="0.2">
      <c r="A34" s="9" t="s">
        <v>31</v>
      </c>
      <c r="B34" s="9" t="str">
        <f>VLOOKUP(A34, [1]Sheet1!$A$4:$B$239, 2)</f>
        <v>JAM</v>
      </c>
      <c r="C34" s="9">
        <v>5.6077305604247893</v>
      </c>
      <c r="D34" s="9">
        <f t="shared" si="1"/>
        <v>1.8398706141967749</v>
      </c>
      <c r="E34" s="9">
        <f t="shared" si="2"/>
        <v>2.5349470825195251E-2</v>
      </c>
      <c r="F34" s="9">
        <f t="shared" si="3"/>
        <v>0</v>
      </c>
      <c r="G34" s="9">
        <f t="shared" si="4"/>
        <v>3.4713807152709828</v>
      </c>
      <c r="H34" s="9">
        <f t="shared" si="5"/>
        <v>0.27112976013183537</v>
      </c>
      <c r="I34" s="9">
        <v>116.965150465576</v>
      </c>
      <c r="J34" s="9">
        <v>320.17973022435802</v>
      </c>
      <c r="K34" s="12">
        <f t="shared" ref="K34:K65" si="6">C34/I34</f>
        <v>4.7943601475340297E-2</v>
      </c>
      <c r="L34" s="13">
        <v>8.8870321023187225E-3</v>
      </c>
      <c r="M34" s="9">
        <v>2.1582992147216702</v>
      </c>
      <c r="N34" s="9">
        <v>2.7484088145751899</v>
      </c>
      <c r="O34" s="9">
        <v>0.70102253112792901</v>
      </c>
      <c r="P34" s="9" t="s">
        <v>75</v>
      </c>
      <c r="Q34" s="9">
        <v>0.494410520629882</v>
      </c>
      <c r="R34" s="9">
        <v>1.0855805357666</v>
      </c>
      <c r="S34" s="9">
        <v>0.25987955780029298</v>
      </c>
      <c r="T34" s="9">
        <v>0</v>
      </c>
      <c r="U34" s="9">
        <v>2.3539005920410101E-2</v>
      </c>
      <c r="V34" s="9">
        <v>1.8104649047851499E-3</v>
      </c>
      <c r="W34" s="9">
        <v>0</v>
      </c>
      <c r="X34" s="9">
        <v>0</v>
      </c>
      <c r="Y34" s="9">
        <v>0</v>
      </c>
      <c r="Z34" s="9">
        <v>1.52820441345214</v>
      </c>
      <c r="AA34" s="9">
        <v>1.57871301318359</v>
      </c>
      <c r="AB34" s="9">
        <v>0.36446328863525301</v>
      </c>
      <c r="AC34" s="9">
        <v>0.13568428063964799</v>
      </c>
      <c r="AD34" s="9">
        <v>6.0576259704589797E-2</v>
      </c>
      <c r="AE34" s="9">
        <v>7.4869219787597599E-2</v>
      </c>
      <c r="AF34" s="10"/>
    </row>
    <row r="35" spans="1:32" x14ac:dyDescent="0.2">
      <c r="A35" s="9" t="s">
        <v>38</v>
      </c>
      <c r="B35" s="9" t="str">
        <f>VLOOKUP(A35, [1]Sheet1!$A$4:$B$239, 2)</f>
        <v>KEN</v>
      </c>
      <c r="C35" s="9">
        <v>2.8454475410156181</v>
      </c>
      <c r="D35" s="9">
        <f t="shared" si="1"/>
        <v>0.72771875048827994</v>
      </c>
      <c r="E35" s="9">
        <f t="shared" si="2"/>
        <v>0.20217607568359341</v>
      </c>
      <c r="F35" s="9">
        <f t="shared" si="3"/>
        <v>0</v>
      </c>
      <c r="G35" s="9">
        <f t="shared" si="4"/>
        <v>1.8350148886108379</v>
      </c>
      <c r="H35" s="9">
        <f t="shared" si="5"/>
        <v>8.053782623290999E-2</v>
      </c>
      <c r="I35" s="9">
        <v>406.42225927302599</v>
      </c>
      <c r="J35" s="9">
        <v>77.990409954101494</v>
      </c>
      <c r="K35" s="12">
        <f t="shared" si="6"/>
        <v>7.0012098896977638E-3</v>
      </c>
      <c r="L35" s="13">
        <v>5.9323934211162957E-4</v>
      </c>
      <c r="M35" s="9">
        <v>0.98761822955322198</v>
      </c>
      <c r="N35" s="9">
        <v>1.06157145745849</v>
      </c>
      <c r="O35" s="9">
        <v>0.79625785400390603</v>
      </c>
      <c r="P35" s="9" t="s">
        <v>75</v>
      </c>
      <c r="Q35" s="9">
        <v>0.49068197308349598</v>
      </c>
      <c r="R35" s="9">
        <v>0.121355714599609</v>
      </c>
      <c r="S35" s="9">
        <v>0.115681062805175</v>
      </c>
      <c r="T35" s="9">
        <v>0.105360968078613</v>
      </c>
      <c r="U35" s="9">
        <v>1.423683984375E-2</v>
      </c>
      <c r="V35" s="9">
        <v>8.2578267761230395E-2</v>
      </c>
      <c r="W35" s="9">
        <v>0</v>
      </c>
      <c r="X35" s="9">
        <v>0</v>
      </c>
      <c r="Y35" s="9">
        <v>0</v>
      </c>
      <c r="Z35" s="9">
        <v>0.32998750347900302</v>
      </c>
      <c r="AA35" s="9">
        <v>0.90797635974121005</v>
      </c>
      <c r="AB35" s="9">
        <v>0.59705102539062505</v>
      </c>
      <c r="AC35" s="9">
        <v>6.1587784912109297E-2</v>
      </c>
      <c r="AD35" s="9">
        <v>1.8002543273925701E-2</v>
      </c>
      <c r="AE35" s="9">
        <v>9.4749804687500004E-4</v>
      </c>
      <c r="AF35" s="10"/>
    </row>
    <row r="36" spans="1:32" x14ac:dyDescent="0.2">
      <c r="A36" s="9" t="s">
        <v>65</v>
      </c>
      <c r="B36" s="9" t="str">
        <f>VLOOKUP(A36, [1]Sheet1!$A$4:$B$239, 2)</f>
        <v>LBR</v>
      </c>
      <c r="C36" s="9">
        <v>4.6266979492187457E-2</v>
      </c>
      <c r="D36" s="9">
        <f t="shared" si="1"/>
        <v>0</v>
      </c>
      <c r="E36" s="9">
        <f t="shared" si="2"/>
        <v>0</v>
      </c>
      <c r="F36" s="9">
        <f t="shared" si="3"/>
        <v>0</v>
      </c>
      <c r="G36" s="9">
        <f t="shared" si="4"/>
        <v>2.0772828002929671E-2</v>
      </c>
      <c r="H36" s="9">
        <f t="shared" si="5"/>
        <v>2.549415148925779E-2</v>
      </c>
      <c r="I36" s="9">
        <v>100.966264259887</v>
      </c>
      <c r="J36" s="9">
        <v>2715.8857831173</v>
      </c>
      <c r="K36" s="12">
        <f t="shared" si="6"/>
        <v>4.582419665750565E-4</v>
      </c>
      <c r="L36" s="13">
        <v>3.4784632673732718E-2</v>
      </c>
      <c r="M36" s="9">
        <v>9.4422644042968702E-4</v>
      </c>
      <c r="N36" s="9">
        <v>3.7767937866210903E-2</v>
      </c>
      <c r="O36" s="9">
        <v>7.5548151855468699E-3</v>
      </c>
      <c r="P36" s="9" t="s">
        <v>76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1.32180128173828E-2</v>
      </c>
      <c r="AB36" s="9">
        <v>7.5548151855468699E-3</v>
      </c>
      <c r="AC36" s="9">
        <v>9.4422644042968702E-4</v>
      </c>
      <c r="AD36" s="9">
        <v>2.4549925048828102E-2</v>
      </c>
      <c r="AE36" s="9">
        <v>0</v>
      </c>
      <c r="AF36" s="10"/>
    </row>
    <row r="37" spans="1:32" x14ac:dyDescent="0.2">
      <c r="A37" s="9" t="s">
        <v>7</v>
      </c>
      <c r="B37" s="9" t="str">
        <f>VLOOKUP(A37, [1]Sheet1!$A$4:$B$239, 2)</f>
        <v>MDG</v>
      </c>
      <c r="C37" s="9">
        <v>94.471089349548208</v>
      </c>
      <c r="D37" s="9">
        <f t="shared" si="1"/>
        <v>13.751083989990221</v>
      </c>
      <c r="E37" s="9">
        <f t="shared" si="2"/>
        <v>34.766995958618111</v>
      </c>
      <c r="F37" s="9">
        <f t="shared" si="3"/>
        <v>7.3633206000976408</v>
      </c>
      <c r="G37" s="9">
        <f t="shared" si="4"/>
        <v>38.4769701979369</v>
      </c>
      <c r="H37" s="9">
        <f t="shared" si="5"/>
        <v>0.11271860290527329</v>
      </c>
      <c r="I37" s="9">
        <v>3159.0709592673302</v>
      </c>
      <c r="J37" s="9">
        <v>5575.1901255528992</v>
      </c>
      <c r="K37" s="12">
        <f t="shared" si="6"/>
        <v>2.990470634172095E-2</v>
      </c>
      <c r="L37" s="13">
        <v>2.2813954299088442E-2</v>
      </c>
      <c r="M37" s="9">
        <v>32.219826897521898</v>
      </c>
      <c r="N37" s="9">
        <v>29.0645761167602</v>
      </c>
      <c r="O37" s="9">
        <v>33.186686335266103</v>
      </c>
      <c r="P37" s="9" t="s">
        <v>75</v>
      </c>
      <c r="Q37" s="9">
        <v>5.2276009838256803</v>
      </c>
      <c r="R37" s="9">
        <v>3.9692959523925699</v>
      </c>
      <c r="S37" s="9">
        <v>4.5541870537719698</v>
      </c>
      <c r="T37" s="9">
        <v>12.6882238047485</v>
      </c>
      <c r="U37" s="9">
        <v>9.9035067894287092</v>
      </c>
      <c r="V37" s="9">
        <v>12.1752653644409</v>
      </c>
      <c r="W37" s="9">
        <v>2.6273320361328101</v>
      </c>
      <c r="X37" s="9">
        <v>2.0808781086425698</v>
      </c>
      <c r="Y37" s="9">
        <v>2.65511045532226</v>
      </c>
      <c r="Z37" s="9">
        <v>11.6329803826904</v>
      </c>
      <c r="AA37" s="9">
        <v>13.0567208543701</v>
      </c>
      <c r="AB37" s="9">
        <v>13.7872689608764</v>
      </c>
      <c r="AC37" s="9">
        <v>4.3689690124511703E-2</v>
      </c>
      <c r="AD37" s="9">
        <v>5.4174411926269497E-2</v>
      </c>
      <c r="AE37" s="9">
        <v>1.48545008544921E-2</v>
      </c>
      <c r="AF37" s="10"/>
    </row>
    <row r="38" spans="1:32" x14ac:dyDescent="0.2">
      <c r="A38" s="9" t="s">
        <v>6</v>
      </c>
      <c r="B38" s="9" t="str">
        <f>VLOOKUP(A38, [1]Sheet1!$A$4:$B$239, 2)</f>
        <v>MYS</v>
      </c>
      <c r="C38" s="9">
        <v>127.192132733093</v>
      </c>
      <c r="D38" s="9">
        <f t="shared" si="1"/>
        <v>22.200347735717749</v>
      </c>
      <c r="E38" s="9">
        <f t="shared" si="2"/>
        <v>1.0866466963500945</v>
      </c>
      <c r="F38" s="9">
        <f t="shared" si="3"/>
        <v>81.718122516357113</v>
      </c>
      <c r="G38" s="9">
        <f t="shared" si="4"/>
        <v>5.0410074920654235</v>
      </c>
      <c r="H38" s="9">
        <f t="shared" si="5"/>
        <v>17.146008292602517</v>
      </c>
      <c r="I38" s="9">
        <v>6239.2989942192498</v>
      </c>
      <c r="J38" s="9">
        <v>10.723223038391099</v>
      </c>
      <c r="K38" s="12">
        <f t="shared" si="6"/>
        <v>2.0385644741650836E-2</v>
      </c>
      <c r="L38" s="13">
        <v>5.6615532236970597E-3</v>
      </c>
      <c r="M38" s="9">
        <v>54.087839421508704</v>
      </c>
      <c r="N38" s="9">
        <v>36.394857104736303</v>
      </c>
      <c r="O38" s="9">
        <v>36.709436206847997</v>
      </c>
      <c r="P38" s="9" t="s">
        <v>73</v>
      </c>
      <c r="Q38" s="9">
        <v>11.952520531433089</v>
      </c>
      <c r="R38" s="9">
        <v>5.99724513342285</v>
      </c>
      <c r="S38" s="9">
        <v>4.2505820708618103</v>
      </c>
      <c r="T38" s="9">
        <v>0.51134750506591697</v>
      </c>
      <c r="U38" s="9">
        <v>0.29177561267089702</v>
      </c>
      <c r="V38" s="9">
        <v>0.28352357861328037</v>
      </c>
      <c r="W38" s="9">
        <v>31.565949807434002</v>
      </c>
      <c r="X38" s="9">
        <v>23.249495630615101</v>
      </c>
      <c r="Y38" s="9">
        <v>26.902677078308002</v>
      </c>
      <c r="Z38" s="9">
        <v>2.4713427378539992</v>
      </c>
      <c r="AA38" s="9">
        <v>1.084468540588378</v>
      </c>
      <c r="AB38" s="9">
        <v>1.4851962136230461</v>
      </c>
      <c r="AC38" s="9">
        <v>7.5866788397216709</v>
      </c>
      <c r="AD38" s="9">
        <v>5.7718721874389605</v>
      </c>
      <c r="AE38" s="9">
        <v>3.787457265441887</v>
      </c>
      <c r="AF38" s="10"/>
    </row>
    <row r="39" spans="1:32" x14ac:dyDescent="0.2">
      <c r="A39" s="9" t="s">
        <v>62</v>
      </c>
      <c r="B39" s="9" t="str">
        <f>VLOOKUP(A39, [1]Sheet1!$A$4:$B$239, 2)</f>
        <v>MTQ</v>
      </c>
      <c r="C39" s="9">
        <v>6.0710097961425707E-2</v>
      </c>
      <c r="D39" s="9">
        <f t="shared" si="1"/>
        <v>0</v>
      </c>
      <c r="E39" s="9">
        <f t="shared" si="2"/>
        <v>0</v>
      </c>
      <c r="F39" s="9">
        <f t="shared" si="3"/>
        <v>0</v>
      </c>
      <c r="G39" s="9">
        <f t="shared" si="4"/>
        <v>6.0710097961425707E-2</v>
      </c>
      <c r="H39" s="9">
        <f t="shared" si="5"/>
        <v>0</v>
      </c>
      <c r="I39" s="9">
        <v>13.290141274474999</v>
      </c>
      <c r="J39" s="9">
        <v>7265.7478626366801</v>
      </c>
      <c r="K39" s="12">
        <f t="shared" si="6"/>
        <v>4.5680551250441041E-3</v>
      </c>
      <c r="L39" s="13">
        <v>8.7401220562627856E-3</v>
      </c>
      <c r="M39" s="9">
        <v>1.1967667236328101E-2</v>
      </c>
      <c r="N39" s="9">
        <v>3.8630473205566403E-2</v>
      </c>
      <c r="O39" s="9">
        <v>1.0111957519531201E-2</v>
      </c>
      <c r="P39" s="9" t="s">
        <v>75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1.1967667236328101E-2</v>
      </c>
      <c r="AA39" s="9">
        <v>3.8630473205566403E-2</v>
      </c>
      <c r="AB39" s="9">
        <v>1.0111957519531201E-2</v>
      </c>
      <c r="AC39" s="9">
        <v>0</v>
      </c>
      <c r="AD39" s="9">
        <v>0</v>
      </c>
      <c r="AE39" s="9">
        <v>0</v>
      </c>
      <c r="AF39" s="10"/>
    </row>
    <row r="40" spans="1:32" x14ac:dyDescent="0.2">
      <c r="A40" s="9" t="s">
        <v>13</v>
      </c>
      <c r="B40" s="9" t="str">
        <f>VLOOKUP(A40, [1]Sheet1!$A$4:$B$239, 2)</f>
        <v>MEX</v>
      </c>
      <c r="C40" s="9">
        <v>63.503523149475036</v>
      </c>
      <c r="D40" s="9">
        <f t="shared" si="1"/>
        <v>18.985440607604961</v>
      </c>
      <c r="E40" s="9">
        <f t="shared" si="2"/>
        <v>5.7204235831909074</v>
      </c>
      <c r="F40" s="9">
        <f t="shared" si="3"/>
        <v>10.24056249676512</v>
      </c>
      <c r="G40" s="9">
        <f t="shared" si="4"/>
        <v>25.909452372131319</v>
      </c>
      <c r="H40" s="9">
        <f t="shared" si="5"/>
        <v>2.6476440897827112</v>
      </c>
      <c r="I40" s="9">
        <v>8587.6711090460594</v>
      </c>
      <c r="J40" s="9">
        <v>3184.6754864150298</v>
      </c>
      <c r="K40" s="12">
        <f t="shared" si="6"/>
        <v>7.3947316266667288E-3</v>
      </c>
      <c r="L40" s="13">
        <v>1.563652065585152E-2</v>
      </c>
      <c r="M40" s="9">
        <v>33.126097799743604</v>
      </c>
      <c r="N40" s="9">
        <v>18.431474989624022</v>
      </c>
      <c r="O40" s="9">
        <v>11.94595036010741</v>
      </c>
      <c r="P40" s="9" t="s">
        <v>75</v>
      </c>
      <c r="Q40" s="9">
        <v>11.65849783331298</v>
      </c>
      <c r="R40" s="9">
        <v>3.77796883380126</v>
      </c>
      <c r="S40" s="9">
        <v>3.5489739404907201</v>
      </c>
      <c r="T40" s="9">
        <v>2.624724085998531</v>
      </c>
      <c r="U40" s="9">
        <v>1.8205117695312489</v>
      </c>
      <c r="V40" s="9">
        <v>1.2751877276611276</v>
      </c>
      <c r="W40" s="9">
        <v>5.540943393188468</v>
      </c>
      <c r="X40" s="9">
        <v>3.6931793272705007</v>
      </c>
      <c r="Y40" s="9">
        <v>1.0064397763061514</v>
      </c>
      <c r="Z40" s="9">
        <v>12.40777806683349</v>
      </c>
      <c r="AA40" s="9">
        <v>7.9606771512451102</v>
      </c>
      <c r="AB40" s="9">
        <v>5.5409971540527199</v>
      </c>
      <c r="AC40" s="9">
        <v>0.89415442041015503</v>
      </c>
      <c r="AD40" s="9">
        <v>1.179137907775877</v>
      </c>
      <c r="AE40" s="9">
        <v>0.574351761596679</v>
      </c>
      <c r="AF40" s="10"/>
    </row>
    <row r="41" spans="1:32" x14ac:dyDescent="0.2">
      <c r="A41" s="9" t="s">
        <v>16</v>
      </c>
      <c r="B41" s="9" t="str">
        <f>VLOOKUP(A41, [1]Sheet1!$A$4:$B$239, 2)</f>
        <v>MOZ</v>
      </c>
      <c r="C41" s="9">
        <v>49.797244025512597</v>
      </c>
      <c r="D41" s="9">
        <f t="shared" si="1"/>
        <v>22.503563400146469</v>
      </c>
      <c r="E41" s="9">
        <f t="shared" si="2"/>
        <v>12.65406653839109</v>
      </c>
      <c r="F41" s="9">
        <f t="shared" si="3"/>
        <v>0.14333888354492169</v>
      </c>
      <c r="G41" s="9">
        <f t="shared" si="4"/>
        <v>13.777542669677711</v>
      </c>
      <c r="H41" s="9">
        <f t="shared" si="5"/>
        <v>0.71873253375244017</v>
      </c>
      <c r="I41" s="9">
        <v>4007.72374244714</v>
      </c>
      <c r="J41" s="9">
        <v>5056.3610803460097</v>
      </c>
      <c r="K41" s="12">
        <f t="shared" si="6"/>
        <v>1.2425318516367124E-2</v>
      </c>
      <c r="L41" s="13">
        <v>9.6542235764191825E-2</v>
      </c>
      <c r="M41" s="9">
        <v>16.7378776342163</v>
      </c>
      <c r="N41" s="9">
        <v>19.142419402465801</v>
      </c>
      <c r="O41" s="9">
        <v>13.9169469888305</v>
      </c>
      <c r="P41" s="9" t="s">
        <v>72</v>
      </c>
      <c r="Q41" s="9">
        <v>9.3600407630615194</v>
      </c>
      <c r="R41" s="9">
        <v>7.6555446442260697</v>
      </c>
      <c r="S41" s="9">
        <v>5.4879779928588803</v>
      </c>
      <c r="T41" s="9">
        <v>3.0875851173706002</v>
      </c>
      <c r="U41" s="9">
        <v>4.4847077185058497</v>
      </c>
      <c r="V41" s="9">
        <v>5.0817737025146403</v>
      </c>
      <c r="W41" s="9">
        <v>3.6863515869140599E-2</v>
      </c>
      <c r="X41" s="9">
        <v>2.94060222167968E-2</v>
      </c>
      <c r="Y41" s="9">
        <v>7.7069345458984306E-2</v>
      </c>
      <c r="Z41" s="9">
        <v>4.0054547758789001</v>
      </c>
      <c r="AA41" s="9">
        <v>6.5689043122558504</v>
      </c>
      <c r="AB41" s="9">
        <v>3.2031835815429601</v>
      </c>
      <c r="AC41" s="9">
        <v>0.24793346203613201</v>
      </c>
      <c r="AD41" s="9">
        <v>0.40385670526123002</v>
      </c>
      <c r="AE41" s="9">
        <v>6.6942366455078103E-2</v>
      </c>
      <c r="AF41" s="10"/>
    </row>
    <row r="42" spans="1:32" ht="25.5" x14ac:dyDescent="0.2">
      <c r="A42" s="9" t="s">
        <v>2</v>
      </c>
      <c r="B42" s="9" t="str">
        <f>VLOOKUP(A42, [1]Sheet1!$A$4:$B$239, 2)</f>
        <v>MMR</v>
      </c>
      <c r="C42" s="9">
        <v>488.15240352764818</v>
      </c>
      <c r="D42" s="9">
        <f t="shared" si="1"/>
        <v>23.629685160522421</v>
      </c>
      <c r="E42" s="9">
        <f t="shared" si="2"/>
        <v>19.66827834271238</v>
      </c>
      <c r="F42" s="9">
        <f t="shared" si="3"/>
        <v>428.3588367972406</v>
      </c>
      <c r="G42" s="9">
        <f t="shared" si="4"/>
        <v>16.343974629089338</v>
      </c>
      <c r="H42" s="9">
        <f t="shared" si="5"/>
        <v>0.15162859808349591</v>
      </c>
      <c r="I42" s="9">
        <v>5919.54714618048</v>
      </c>
      <c r="J42" s="9">
        <v>245.88812092333899</v>
      </c>
      <c r="K42" s="12">
        <f t="shared" si="6"/>
        <v>8.2464484439932692E-2</v>
      </c>
      <c r="L42" s="13">
        <v>4.4083171119687235E-3</v>
      </c>
      <c r="M42" s="9">
        <v>261.16432537499998</v>
      </c>
      <c r="N42" s="9">
        <v>170.566139577575</v>
      </c>
      <c r="O42" s="9">
        <v>56.421938575073199</v>
      </c>
      <c r="P42" s="9" t="s">
        <v>73</v>
      </c>
      <c r="Q42" s="9">
        <v>13.6836890366821</v>
      </c>
      <c r="R42" s="9">
        <v>6.7213627698364196</v>
      </c>
      <c r="S42" s="9">
        <v>3.2246333540038998</v>
      </c>
      <c r="T42" s="9">
        <v>12.7813749501953</v>
      </c>
      <c r="U42" s="9">
        <v>5.6144514086303703</v>
      </c>
      <c r="V42" s="9">
        <v>1.2724519838867101</v>
      </c>
      <c r="W42" s="9">
        <v>224.806476587036</v>
      </c>
      <c r="X42" s="9">
        <v>153.647076396606</v>
      </c>
      <c r="Y42" s="9">
        <v>49.905283813598601</v>
      </c>
      <c r="Z42" s="9">
        <v>9.8279986846313392</v>
      </c>
      <c r="AA42" s="9">
        <v>4.5092051573486298</v>
      </c>
      <c r="AB42" s="9">
        <v>2.0067707871093701</v>
      </c>
      <c r="AC42" s="9">
        <v>6.4786116455078105E-2</v>
      </c>
      <c r="AD42" s="9">
        <v>7.4043845153808505E-2</v>
      </c>
      <c r="AE42" s="9">
        <v>1.27986364746093E-2</v>
      </c>
      <c r="AF42" s="10"/>
    </row>
    <row r="43" spans="1:32" x14ac:dyDescent="0.2">
      <c r="A43" s="9" t="s">
        <v>49</v>
      </c>
      <c r="B43" s="9" t="str">
        <f>VLOOKUP(A43, [1]Sheet1!$A$4:$B$239, 2)</f>
        <v>NCL</v>
      </c>
      <c r="C43" s="9">
        <v>1.08395281109619</v>
      </c>
      <c r="D43" s="9">
        <f t="shared" si="1"/>
        <v>0.22875350262451102</v>
      </c>
      <c r="E43" s="9">
        <f t="shared" si="2"/>
        <v>0.12174355676269527</v>
      </c>
      <c r="F43" s="9">
        <f t="shared" si="3"/>
        <v>0</v>
      </c>
      <c r="G43" s="9">
        <f t="shared" si="4"/>
        <v>0.72728940582275303</v>
      </c>
      <c r="H43" s="9">
        <f t="shared" si="5"/>
        <v>6.1663458862304598E-3</v>
      </c>
      <c r="I43" s="9">
        <v>305.99531770916701</v>
      </c>
      <c r="J43" s="9">
        <v>313.10635168933101</v>
      </c>
      <c r="K43" s="12">
        <f t="shared" si="6"/>
        <v>3.5423836521787304E-3</v>
      </c>
      <c r="L43" s="13">
        <v>5.1916029713653363E-3</v>
      </c>
      <c r="M43" s="9">
        <v>0.53468201477050703</v>
      </c>
      <c r="N43" s="9">
        <v>0.322742137268066</v>
      </c>
      <c r="O43" s="9">
        <v>0.22652865905761699</v>
      </c>
      <c r="P43" s="9" t="s">
        <v>75</v>
      </c>
      <c r="Q43" s="9">
        <v>0.12679891235351501</v>
      </c>
      <c r="R43" s="9">
        <v>2.4889780578613199E-2</v>
      </c>
      <c r="S43" s="9">
        <v>7.7064809692382802E-2</v>
      </c>
      <c r="T43" s="9">
        <v>5.8807597229003902E-2</v>
      </c>
      <c r="U43" s="9">
        <v>9.7299801025390598E-3</v>
      </c>
      <c r="V43" s="9">
        <v>5.3205979431152302E-2</v>
      </c>
      <c r="W43" s="9">
        <v>0</v>
      </c>
      <c r="X43" s="9">
        <v>0</v>
      </c>
      <c r="Y43" s="9">
        <v>0</v>
      </c>
      <c r="Z43" s="9">
        <v>0.34643278112792902</v>
      </c>
      <c r="AA43" s="9">
        <v>0.28812237658691398</v>
      </c>
      <c r="AB43" s="9">
        <v>9.2734248107910103E-2</v>
      </c>
      <c r="AC43" s="9">
        <v>2.64272406005859E-3</v>
      </c>
      <c r="AD43" s="9">
        <v>0</v>
      </c>
      <c r="AE43" s="9">
        <v>3.5236218261718699E-3</v>
      </c>
      <c r="AF43" s="10"/>
    </row>
    <row r="44" spans="1:32" x14ac:dyDescent="0.2">
      <c r="A44" s="9" t="s">
        <v>45</v>
      </c>
      <c r="B44" s="9" t="str">
        <f>VLOOKUP(A44, [1]Sheet1!$A$4:$B$239, 2)</f>
        <v>NZL</v>
      </c>
      <c r="C44" s="9">
        <v>1.6255238657836908</v>
      </c>
      <c r="D44" s="9">
        <f t="shared" si="1"/>
        <v>0.49046697705078113</v>
      </c>
      <c r="E44" s="9">
        <f t="shared" si="2"/>
        <v>0</v>
      </c>
      <c r="F44" s="9">
        <f t="shared" si="3"/>
        <v>0</v>
      </c>
      <c r="G44" s="9">
        <f t="shared" si="4"/>
        <v>0.96162268359374903</v>
      </c>
      <c r="H44" s="9">
        <f t="shared" si="5"/>
        <v>0.17343420513916008</v>
      </c>
      <c r="I44" s="9">
        <v>391.59002597228999</v>
      </c>
      <c r="J44" s="9">
        <v>733.34474859246393</v>
      </c>
      <c r="K44" s="12">
        <f t="shared" si="6"/>
        <v>4.1510859776053574E-3</v>
      </c>
      <c r="L44" s="13">
        <v>9.7671271107290826E-3</v>
      </c>
      <c r="M44" s="9">
        <v>0.76994807232665996</v>
      </c>
      <c r="N44" s="9">
        <v>0.40371449499511702</v>
      </c>
      <c r="O44" s="9">
        <v>0.45186129846191397</v>
      </c>
      <c r="P44" s="9" t="s">
        <v>75</v>
      </c>
      <c r="Q44" s="9">
        <v>0.44488408831787102</v>
      </c>
      <c r="R44" s="9">
        <v>3.2637824157714802E-2</v>
      </c>
      <c r="S44" s="9">
        <v>1.29450645751953E-2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0.26100504650878897</v>
      </c>
      <c r="AA44" s="9">
        <v>0.28391601647949199</v>
      </c>
      <c r="AB44" s="9">
        <v>0.416701620605468</v>
      </c>
      <c r="AC44" s="9">
        <v>6.4058937499999996E-2</v>
      </c>
      <c r="AD44" s="9">
        <v>8.7160654357910095E-2</v>
      </c>
      <c r="AE44" s="9">
        <v>2.221461328125E-2</v>
      </c>
      <c r="AF44" s="10"/>
    </row>
    <row r="45" spans="1:32" x14ac:dyDescent="0.2">
      <c r="A45" s="9" t="s">
        <v>30</v>
      </c>
      <c r="B45" s="9" t="str">
        <f>VLOOKUP(A45, [1]Sheet1!$A$4:$B$239, 2)</f>
        <v>NIC</v>
      </c>
      <c r="C45" s="9">
        <v>7.1626713754882578</v>
      </c>
      <c r="D45" s="9">
        <f t="shared" si="1"/>
        <v>0.85170013348388474</v>
      </c>
      <c r="E45" s="9">
        <f t="shared" si="2"/>
        <v>0.19841156958007805</v>
      </c>
      <c r="F45" s="9">
        <f t="shared" si="3"/>
        <v>5.6300828739623903</v>
      </c>
      <c r="G45" s="9">
        <f t="shared" si="4"/>
        <v>0.44997113934325972</v>
      </c>
      <c r="H45" s="9">
        <f t="shared" si="5"/>
        <v>3.2505659118652303E-2</v>
      </c>
      <c r="I45" s="9">
        <v>869.88550771453606</v>
      </c>
      <c r="J45" s="9">
        <v>6961.5466910279401</v>
      </c>
      <c r="K45" s="12">
        <f t="shared" si="6"/>
        <v>8.2340392062707855E-3</v>
      </c>
      <c r="L45" s="13">
        <v>1.3037934957590673E-2</v>
      </c>
      <c r="M45" s="9">
        <v>2.2065481824340769</v>
      </c>
      <c r="N45" s="9">
        <v>1.5097689787597559</v>
      </c>
      <c r="O45" s="9">
        <v>3.4463542142944252</v>
      </c>
      <c r="P45" s="9" t="s">
        <v>73</v>
      </c>
      <c r="Q45" s="9">
        <v>0.2385315823974605</v>
      </c>
      <c r="R45" s="9">
        <v>0.22290299462890531</v>
      </c>
      <c r="S45" s="9">
        <v>0.39026555645751893</v>
      </c>
      <c r="T45" s="9">
        <v>6.0018146545410142E-2</v>
      </c>
      <c r="U45" s="9">
        <v>9.3252862976074199E-2</v>
      </c>
      <c r="V45" s="9">
        <v>4.5140560058593703E-2</v>
      </c>
      <c r="W45" s="9">
        <v>1.6900604296874999</v>
      </c>
      <c r="X45" s="9">
        <v>1.03897927319335</v>
      </c>
      <c r="Y45" s="9">
        <v>2.9010431710815401</v>
      </c>
      <c r="Z45" s="9">
        <v>0.19936337731933501</v>
      </c>
      <c r="AA45" s="9">
        <v>0.1407028353271475</v>
      </c>
      <c r="AB45" s="9">
        <v>0.10990492669677721</v>
      </c>
      <c r="AC45" s="9">
        <v>1.8574646484374999E-2</v>
      </c>
      <c r="AD45" s="9">
        <v>1.39310126342773E-2</v>
      </c>
      <c r="AE45" s="9">
        <v>0</v>
      </c>
      <c r="AF45" s="10"/>
    </row>
    <row r="46" spans="1:32" x14ac:dyDescent="0.2">
      <c r="A46" s="9" t="s">
        <v>8</v>
      </c>
      <c r="B46" s="9" t="str">
        <f>VLOOKUP(A46, [1]Sheet1!$A$4:$B$239, 2)</f>
        <v>NGA</v>
      </c>
      <c r="C46" s="9">
        <v>90.764192961852856</v>
      </c>
      <c r="D46" s="9">
        <f t="shared" si="1"/>
        <v>23.29744403454584</v>
      </c>
      <c r="E46" s="9">
        <f t="shared" si="2"/>
        <v>17.481045393554663</v>
      </c>
      <c r="F46" s="9">
        <f t="shared" si="3"/>
        <v>0.40338232153320219</v>
      </c>
      <c r="G46" s="9">
        <f t="shared" si="4"/>
        <v>39.859305838012659</v>
      </c>
      <c r="H46" s="9">
        <f t="shared" si="5"/>
        <v>9.7230153742065344</v>
      </c>
      <c r="I46" s="9">
        <v>7971.7067118293999</v>
      </c>
      <c r="J46" s="9">
        <v>2.3393267787157201</v>
      </c>
      <c r="K46" s="12">
        <f t="shared" si="6"/>
        <v>1.1385791806309905E-2</v>
      </c>
      <c r="L46" s="13">
        <v>2.0684031943638409E-2</v>
      </c>
      <c r="M46" s="9">
        <v>66.701837318908602</v>
      </c>
      <c r="N46" s="9">
        <v>17.564852015075601</v>
      </c>
      <c r="O46" s="9">
        <v>6.4975036278686504</v>
      </c>
      <c r="P46" s="9" t="s">
        <v>75</v>
      </c>
      <c r="Q46" s="9">
        <v>17.708698762756299</v>
      </c>
      <c r="R46" s="9">
        <v>4.5813134038696202</v>
      </c>
      <c r="S46" s="9">
        <v>1.0074318679199199</v>
      </c>
      <c r="T46" s="9">
        <v>11.497309176940901</v>
      </c>
      <c r="U46" s="9">
        <v>2.9928622984008699</v>
      </c>
      <c r="V46" s="9">
        <v>2.9908739182128898</v>
      </c>
      <c r="W46" s="9">
        <v>0.34861818041992099</v>
      </c>
      <c r="X46" s="9">
        <v>3.3051855468750002E-2</v>
      </c>
      <c r="Y46" s="9">
        <v>2.1712285644531201E-2</v>
      </c>
      <c r="Z46" s="9">
        <v>30.1628516045532</v>
      </c>
      <c r="AA46" s="9">
        <v>7.5769550283813398</v>
      </c>
      <c r="AB46" s="9">
        <v>2.1194992050781201</v>
      </c>
      <c r="AC46" s="9">
        <v>6.9843595942382803</v>
      </c>
      <c r="AD46" s="9">
        <v>2.3806694289550698</v>
      </c>
      <c r="AE46" s="9">
        <v>0.35798635101318299</v>
      </c>
      <c r="AF46" s="10"/>
    </row>
    <row r="47" spans="1:32" x14ac:dyDescent="0.2">
      <c r="A47" s="9" t="s">
        <v>64</v>
      </c>
      <c r="B47" s="9" t="str">
        <f>VLOOKUP(A47, [1]Sheet1!$A$4:$B$239, 2)</f>
        <v>OMN</v>
      </c>
      <c r="C47" s="9">
        <v>4.8386709817564696E-2</v>
      </c>
      <c r="D47" s="9">
        <f t="shared" si="1"/>
        <v>0</v>
      </c>
      <c r="E47" s="9">
        <f t="shared" si="2"/>
        <v>0</v>
      </c>
      <c r="F47" s="9">
        <f t="shared" si="3"/>
        <v>0</v>
      </c>
      <c r="G47" s="9">
        <f t="shared" si="4"/>
        <v>2.6529359414732598E-2</v>
      </c>
      <c r="H47" s="9">
        <f t="shared" si="5"/>
        <v>2.1857350402831953E-2</v>
      </c>
      <c r="I47" s="9">
        <v>4.8918815223802703</v>
      </c>
      <c r="J47" s="9">
        <v>506.21537081194998</v>
      </c>
      <c r="K47" s="12">
        <f t="shared" si="6"/>
        <v>9.8912268410827949E-3</v>
      </c>
      <c r="L47" s="13">
        <v>1.8763087085710596E-2</v>
      </c>
      <c r="M47" s="9">
        <v>0</v>
      </c>
      <c r="N47" s="9">
        <v>2.8449702345186099E-2</v>
      </c>
      <c r="O47" s="9">
        <v>1.9937007472378601E-2</v>
      </c>
      <c r="P47" s="9" t="s">
        <v>75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1.4461022352510299E-2</v>
      </c>
      <c r="AB47" s="9">
        <v>1.20683370622223E-2</v>
      </c>
      <c r="AC47" s="9">
        <v>0</v>
      </c>
      <c r="AD47" s="9">
        <v>1.3988679992675701E-2</v>
      </c>
      <c r="AE47" s="9">
        <v>7.8686704101562505E-3</v>
      </c>
      <c r="AF47" s="10"/>
    </row>
    <row r="48" spans="1:32" x14ac:dyDescent="0.2">
      <c r="A48" s="9" t="s">
        <v>27</v>
      </c>
      <c r="B48" s="9" t="str">
        <f>VLOOKUP(A48, [1]Sheet1!$A$4:$B$239, 2)</f>
        <v>PAK</v>
      </c>
      <c r="C48" s="9">
        <v>9.4981630866698996</v>
      </c>
      <c r="D48" s="9">
        <f t="shared" si="1"/>
        <v>4.8856401900024302</v>
      </c>
      <c r="E48" s="9">
        <f t="shared" si="2"/>
        <v>3.307085864929193</v>
      </c>
      <c r="F48" s="9">
        <f t="shared" si="3"/>
        <v>0</v>
      </c>
      <c r="G48" s="9">
        <f t="shared" si="4"/>
        <v>1.2086706448974591</v>
      </c>
      <c r="H48" s="9">
        <f t="shared" si="5"/>
        <v>9.6766386840820201E-2</v>
      </c>
      <c r="I48" s="9">
        <v>785.20590463146902</v>
      </c>
      <c r="J48" s="9">
        <v>1527.9208033189011</v>
      </c>
      <c r="K48" s="12">
        <f t="shared" si="6"/>
        <v>1.2096397939248556E-2</v>
      </c>
      <c r="L48" s="13">
        <v>3.3591859331381503E-3</v>
      </c>
      <c r="M48" s="9">
        <v>3.1420818707275302</v>
      </c>
      <c r="N48" s="9">
        <v>4.2680842253417897</v>
      </c>
      <c r="O48" s="9">
        <v>2.0879969906005802</v>
      </c>
      <c r="P48" s="9" t="s">
        <v>72</v>
      </c>
      <c r="Q48" s="9">
        <v>1.65237492810058</v>
      </c>
      <c r="R48" s="9">
        <v>2.11087302099609</v>
      </c>
      <c r="S48" s="9">
        <v>1.1223922409057601</v>
      </c>
      <c r="T48" s="9">
        <v>1.11832115155029</v>
      </c>
      <c r="U48" s="9">
        <v>1.4056883449707001</v>
      </c>
      <c r="V48" s="9">
        <v>0.78307636840820305</v>
      </c>
      <c r="W48" s="9">
        <v>0</v>
      </c>
      <c r="X48" s="9">
        <v>0</v>
      </c>
      <c r="Y48" s="9">
        <v>0</v>
      </c>
      <c r="Z48" s="9">
        <v>0.348055158569335</v>
      </c>
      <c r="AA48" s="9">
        <v>0.701412054992675</v>
      </c>
      <c r="AB48" s="9">
        <v>0.15920343133544901</v>
      </c>
      <c r="AC48" s="9">
        <v>2.33306325073242E-2</v>
      </c>
      <c r="AD48" s="9">
        <v>5.0110804382324202E-2</v>
      </c>
      <c r="AE48" s="9">
        <v>2.3324949951171799E-2</v>
      </c>
      <c r="AF48" s="10"/>
    </row>
    <row r="49" spans="1:32" x14ac:dyDescent="0.2">
      <c r="A49" s="9" t="s">
        <v>33</v>
      </c>
      <c r="B49" s="9" t="str">
        <f>VLOOKUP(A49, [1]Sheet1!$A$4:$B$239, 2)</f>
        <v>PAN</v>
      </c>
      <c r="C49" s="9">
        <v>5.1325700694579952</v>
      </c>
      <c r="D49" s="9">
        <f t="shared" si="1"/>
        <v>1.9835319129638658</v>
      </c>
      <c r="E49" s="9">
        <f t="shared" si="2"/>
        <v>0.8370592422485339</v>
      </c>
      <c r="F49" s="9">
        <f t="shared" si="3"/>
        <v>0.87725921490478287</v>
      </c>
      <c r="G49" s="9">
        <f t="shared" si="4"/>
        <v>0.81477889013671734</v>
      </c>
      <c r="H49" s="9">
        <f t="shared" si="5"/>
        <v>0.61994080920410033</v>
      </c>
      <c r="I49" s="9">
        <v>1737.7260597979052</v>
      </c>
      <c r="J49" s="9">
        <v>4712.1699438964197</v>
      </c>
      <c r="K49" s="12">
        <f t="shared" si="6"/>
        <v>2.9536128784619278E-3</v>
      </c>
      <c r="L49" s="13">
        <v>1.3735256760364986E-2</v>
      </c>
      <c r="M49" s="9">
        <v>1.304249830749511</v>
      </c>
      <c r="N49" s="9">
        <v>2.0545462727050681</v>
      </c>
      <c r="O49" s="9">
        <v>1.7737739660034162</v>
      </c>
      <c r="P49" s="9" t="s">
        <v>72</v>
      </c>
      <c r="Q49" s="9">
        <v>0.56769723907470693</v>
      </c>
      <c r="R49" s="9">
        <v>0.72755070788574139</v>
      </c>
      <c r="S49" s="9">
        <v>0.68828396600341746</v>
      </c>
      <c r="T49" s="9">
        <v>0.2470011556396482</v>
      </c>
      <c r="U49" s="9">
        <v>0.34766316577148398</v>
      </c>
      <c r="V49" s="9">
        <v>0.24239492083740161</v>
      </c>
      <c r="W49" s="9">
        <v>0.27165365399169833</v>
      </c>
      <c r="X49" s="9">
        <v>0.46098132513427603</v>
      </c>
      <c r="Y49" s="9">
        <v>0.14462423577880851</v>
      </c>
      <c r="Z49" s="9">
        <v>0.12696184472656213</v>
      </c>
      <c r="AA49" s="9">
        <v>0.33741581353759709</v>
      </c>
      <c r="AB49" s="9">
        <v>0.35040123187255812</v>
      </c>
      <c r="AC49" s="9">
        <v>9.0935937316894505E-2</v>
      </c>
      <c r="AD49" s="9">
        <v>0.18093526037597585</v>
      </c>
      <c r="AE49" s="9">
        <v>0.34806961151122989</v>
      </c>
      <c r="AF49" s="10"/>
    </row>
    <row r="50" spans="1:32" ht="25.5" x14ac:dyDescent="0.2">
      <c r="A50" s="9" t="s">
        <v>12</v>
      </c>
      <c r="B50" s="9" t="str">
        <f>VLOOKUP(A50, [1]Sheet1!$A$4:$B$239, 2)</f>
        <v>PNG</v>
      </c>
      <c r="C50" s="9">
        <v>64.722864077891998</v>
      </c>
      <c r="D50" s="9">
        <f t="shared" si="1"/>
        <v>47.167275015380753</v>
      </c>
      <c r="E50" s="9">
        <f t="shared" si="2"/>
        <v>15.7452299903676</v>
      </c>
      <c r="F50" s="9">
        <f t="shared" si="3"/>
        <v>3.6874656249999999E-2</v>
      </c>
      <c r="G50" s="9">
        <f t="shared" si="4"/>
        <v>1.757550261230467</v>
      </c>
      <c r="H50" s="9">
        <f t="shared" si="5"/>
        <v>1.5934154663085901E-2</v>
      </c>
      <c r="I50" s="9">
        <v>5127.9372721712998</v>
      </c>
      <c r="J50" s="9">
        <v>41.538821090717803</v>
      </c>
      <c r="K50" s="12">
        <f t="shared" si="6"/>
        <v>1.2621617746600609E-2</v>
      </c>
      <c r="L50" s="13">
        <v>2.1248606788286935E-2</v>
      </c>
      <c r="M50" s="9">
        <v>26.162624203868599</v>
      </c>
      <c r="N50" s="9">
        <v>26.7833123328247</v>
      </c>
      <c r="O50" s="9">
        <v>11.776927541198701</v>
      </c>
      <c r="P50" s="9" t="s">
        <v>72</v>
      </c>
      <c r="Q50" s="9">
        <v>22.277198184570299</v>
      </c>
      <c r="R50" s="9">
        <v>15.017755710205</v>
      </c>
      <c r="S50" s="9">
        <v>9.8723211206054593</v>
      </c>
      <c r="T50" s="9">
        <v>3.4549908595693499</v>
      </c>
      <c r="U50" s="9">
        <v>10.743100649108801</v>
      </c>
      <c r="V50" s="9">
        <v>1.54713848168945</v>
      </c>
      <c r="W50" s="9">
        <v>0</v>
      </c>
      <c r="X50" s="9">
        <v>3.5929150939941402E-2</v>
      </c>
      <c r="Y50" s="9">
        <v>9.4550531005859297E-4</v>
      </c>
      <c r="Z50" s="9">
        <v>0.43043515972900298</v>
      </c>
      <c r="AA50" s="9">
        <v>0.98652682257080004</v>
      </c>
      <c r="AB50" s="9">
        <v>0.34058827893066401</v>
      </c>
      <c r="AC50" s="9">
        <v>0</v>
      </c>
      <c r="AD50" s="9">
        <v>0</v>
      </c>
      <c r="AE50" s="9">
        <v>1.5934154663085901E-2</v>
      </c>
      <c r="AF50" s="10"/>
    </row>
    <row r="51" spans="1:32" x14ac:dyDescent="0.2">
      <c r="A51" s="9" t="s">
        <v>52</v>
      </c>
      <c r="B51" s="9" t="str">
        <f>VLOOKUP(A51, [1]Sheet1!$A$4:$B$239, 2)</f>
        <v>PER</v>
      </c>
      <c r="C51" s="9">
        <v>0.88264207580566278</v>
      </c>
      <c r="D51" s="9">
        <f t="shared" si="1"/>
        <v>0.4237816764526362</v>
      </c>
      <c r="E51" s="9">
        <f t="shared" si="2"/>
        <v>2.1805115356445304E-2</v>
      </c>
      <c r="F51" s="9">
        <f t="shared" si="3"/>
        <v>0.38870255621337713</v>
      </c>
      <c r="G51" s="9">
        <f t="shared" si="4"/>
        <v>3.9820234924316376E-2</v>
      </c>
      <c r="H51" s="9">
        <f t="shared" si="5"/>
        <v>8.5324928588867196E-3</v>
      </c>
      <c r="I51" s="9">
        <v>51.569067457495997</v>
      </c>
      <c r="J51" s="9">
        <v>2579.5016296077802</v>
      </c>
      <c r="K51" s="12">
        <f t="shared" si="6"/>
        <v>1.7115726913874287E-2</v>
      </c>
      <c r="L51" s="13">
        <v>1.4856211722324431E-2</v>
      </c>
      <c r="M51" s="9">
        <v>0.68165452844238195</v>
      </c>
      <c r="N51" s="9">
        <v>6.4467758178710893E-2</v>
      </c>
      <c r="O51" s="9">
        <v>0.13651978918457</v>
      </c>
      <c r="P51" s="9" t="s">
        <v>72</v>
      </c>
      <c r="Q51" s="9">
        <v>0.41240500292968701</v>
      </c>
      <c r="R51" s="9">
        <v>1.13766735229492E-2</v>
      </c>
      <c r="S51" s="9">
        <v>0</v>
      </c>
      <c r="T51" s="9">
        <v>5.6883029785156202E-3</v>
      </c>
      <c r="U51" s="9">
        <v>6.6363465576171803E-3</v>
      </c>
      <c r="V51" s="9">
        <v>9.4804658203125006E-3</v>
      </c>
      <c r="W51" s="9">
        <v>0.21615655310058501</v>
      </c>
      <c r="X51" s="9">
        <v>4.5506679748535103E-2</v>
      </c>
      <c r="Y51" s="9">
        <v>0.127039323364257</v>
      </c>
      <c r="Z51" s="9">
        <v>3.8872176574706999E-2</v>
      </c>
      <c r="AA51" s="9">
        <v>9.4805834960937497E-4</v>
      </c>
      <c r="AB51" s="9">
        <v>0</v>
      </c>
      <c r="AC51" s="9">
        <v>8.5324928588867196E-3</v>
      </c>
      <c r="AD51" s="9">
        <v>0</v>
      </c>
      <c r="AE51" s="9">
        <v>0</v>
      </c>
      <c r="AF51" s="10"/>
    </row>
    <row r="52" spans="1:32" x14ac:dyDescent="0.2">
      <c r="A52" s="9" t="s">
        <v>17</v>
      </c>
      <c r="B52" s="9" t="str">
        <f>VLOOKUP(A52, [1]Sheet1!$A$4:$B$239, 2)</f>
        <v>PHL</v>
      </c>
      <c r="C52" s="9">
        <v>38.321622347534074</v>
      </c>
      <c r="D52" s="9">
        <f t="shared" si="1"/>
        <v>3.4285896734619046</v>
      </c>
      <c r="E52" s="9">
        <f t="shared" si="2"/>
        <v>1.238802642456053</v>
      </c>
      <c r="F52" s="9">
        <f t="shared" si="3"/>
        <v>27.867420147827122</v>
      </c>
      <c r="G52" s="9">
        <f t="shared" si="4"/>
        <v>5.2689792121582002</v>
      </c>
      <c r="H52" s="9">
        <f t="shared" si="5"/>
        <v>0.51783067163085883</v>
      </c>
      <c r="I52" s="9">
        <v>3188.6306384914501</v>
      </c>
      <c r="J52" s="9">
        <v>83.087593717712394</v>
      </c>
      <c r="K52" s="12">
        <f t="shared" si="6"/>
        <v>1.201820677658173E-2</v>
      </c>
      <c r="L52" s="13">
        <v>6.5575831106705852E-3</v>
      </c>
      <c r="M52" s="9">
        <v>20.899720073242101</v>
      </c>
      <c r="N52" s="9">
        <v>12.005061850036601</v>
      </c>
      <c r="O52" s="9">
        <v>5.41684042425537</v>
      </c>
      <c r="P52" s="9" t="s">
        <v>73</v>
      </c>
      <c r="Q52" s="9">
        <v>0.97615344274902305</v>
      </c>
      <c r="R52" s="9">
        <v>1.5055485111083899</v>
      </c>
      <c r="S52" s="9">
        <v>0.94688771960449203</v>
      </c>
      <c r="T52" s="9">
        <v>0.89231676049804598</v>
      </c>
      <c r="U52" s="9">
        <v>0.22267567236328101</v>
      </c>
      <c r="V52" s="9">
        <v>0.123810209594726</v>
      </c>
      <c r="W52" s="9">
        <v>15.3692784569702</v>
      </c>
      <c r="X52" s="9">
        <v>8.7768038159789992</v>
      </c>
      <c r="Y52" s="9">
        <v>3.72133787487792</v>
      </c>
      <c r="Z52" s="9">
        <v>3.3200983011474601</v>
      </c>
      <c r="AA52" s="9">
        <v>1.37679219000244</v>
      </c>
      <c r="AB52" s="9">
        <v>0.57208872100829999</v>
      </c>
      <c r="AC52" s="9">
        <v>0.34187311187744102</v>
      </c>
      <c r="AD52" s="9">
        <v>0.123241660583496</v>
      </c>
      <c r="AE52" s="9">
        <v>5.2715899169921802E-2</v>
      </c>
      <c r="AF52" s="10"/>
    </row>
    <row r="53" spans="1:32" x14ac:dyDescent="0.2">
      <c r="A53" s="9" t="s">
        <v>54</v>
      </c>
      <c r="B53" s="9" t="str">
        <f>VLOOKUP(A53, [1]Sheet1!$A$4:$B$239, 2)</f>
        <v>PRI</v>
      </c>
      <c r="C53" s="9">
        <v>0.5448538012695302</v>
      </c>
      <c r="D53" s="9">
        <f t="shared" si="1"/>
        <v>1.3569138671874988E-2</v>
      </c>
      <c r="E53" s="9">
        <f t="shared" si="2"/>
        <v>0</v>
      </c>
      <c r="F53" s="9">
        <f t="shared" si="3"/>
        <v>0</v>
      </c>
      <c r="G53" s="9">
        <f t="shared" si="4"/>
        <v>0.5312846625976545</v>
      </c>
      <c r="H53" s="9">
        <f t="shared" si="5"/>
        <v>0</v>
      </c>
      <c r="I53" s="9">
        <v>104.646977276062</v>
      </c>
      <c r="J53" s="9">
        <v>3.8505815758056601</v>
      </c>
      <c r="K53" s="12">
        <f t="shared" si="6"/>
        <v>5.2065890047849998E-3</v>
      </c>
      <c r="L53" s="13">
        <v>4.4548955483728371E-3</v>
      </c>
      <c r="M53" s="9">
        <v>0.16065119561767499</v>
      </c>
      <c r="N53" s="9">
        <v>9.7621812988281195E-2</v>
      </c>
      <c r="O53" s="9">
        <v>0.286580792663574</v>
      </c>
      <c r="P53" s="9" t="s">
        <v>75</v>
      </c>
      <c r="Q53" s="9">
        <v>4.5230350952148403E-3</v>
      </c>
      <c r="R53" s="9">
        <v>9.0460729980468702E-4</v>
      </c>
      <c r="S53" s="9">
        <v>8.1414962768554602E-3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0.15612816052246001</v>
      </c>
      <c r="AA53" s="9">
        <v>9.6717205688476499E-2</v>
      </c>
      <c r="AB53" s="9">
        <v>0.27843929638671799</v>
      </c>
      <c r="AC53" s="9">
        <v>0</v>
      </c>
      <c r="AD53" s="9">
        <v>0</v>
      </c>
      <c r="AE53" s="9">
        <v>0</v>
      </c>
      <c r="AF53" s="10"/>
    </row>
    <row r="54" spans="1:32" x14ac:dyDescent="0.2">
      <c r="A54" s="9" t="s">
        <v>69</v>
      </c>
      <c r="B54" s="9" t="str">
        <f>VLOOKUP(A54, [1]Sheet1!$A$4:$B$239, 2)</f>
        <v>QAT</v>
      </c>
      <c r="C54" s="9">
        <v>1.7153938720703098E-2</v>
      </c>
      <c r="D54" s="9">
        <f t="shared" si="1"/>
        <v>0</v>
      </c>
      <c r="E54" s="9">
        <f t="shared" si="2"/>
        <v>0</v>
      </c>
      <c r="F54" s="9">
        <f t="shared" si="3"/>
        <v>0</v>
      </c>
      <c r="G54" s="9">
        <f t="shared" si="4"/>
        <v>1.7153938720703098E-2</v>
      </c>
      <c r="H54" s="9">
        <f t="shared" si="5"/>
        <v>0</v>
      </c>
      <c r="I54" s="9">
        <v>4.9978166691894499</v>
      </c>
      <c r="J54" s="9">
        <v>81.037839943946409</v>
      </c>
      <c r="K54" s="12">
        <f t="shared" si="6"/>
        <v>3.4322865075171191E-3</v>
      </c>
      <c r="L54" s="13">
        <v>1.8679074550182449E-2</v>
      </c>
      <c r="M54" s="9">
        <v>0</v>
      </c>
      <c r="N54" s="9">
        <v>0</v>
      </c>
      <c r="O54" s="9">
        <v>1.7153938720703098E-2</v>
      </c>
      <c r="P54" s="9" t="s">
        <v>75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1.7153938720703098E-2</v>
      </c>
      <c r="AC54" s="9">
        <v>0</v>
      </c>
      <c r="AD54" s="9">
        <v>0</v>
      </c>
      <c r="AE54" s="9">
        <v>0</v>
      </c>
      <c r="AF54" s="10"/>
    </row>
    <row r="55" spans="1:32" ht="25.5" x14ac:dyDescent="0.2">
      <c r="A55" s="9" t="s">
        <v>46</v>
      </c>
      <c r="B55" s="9" t="str">
        <f>VLOOKUP(A55, [1]Sheet1!$A$4:$B$239, 2)</f>
        <v>SAU</v>
      </c>
      <c r="C55" s="9">
        <v>1.513711853698728</v>
      </c>
      <c r="D55" s="9">
        <f t="shared" si="1"/>
        <v>0.44659861053466648</v>
      </c>
      <c r="E55" s="9">
        <f t="shared" si="2"/>
        <v>0.62462764630126832</v>
      </c>
      <c r="F55" s="9">
        <f t="shared" si="3"/>
        <v>0.1102046121215819</v>
      </c>
      <c r="G55" s="9">
        <f t="shared" si="4"/>
        <v>0.33228098474121048</v>
      </c>
      <c r="H55" s="9">
        <f t="shared" si="5"/>
        <v>0</v>
      </c>
      <c r="I55" s="9">
        <v>104.18915965096249</v>
      </c>
      <c r="J55" s="9">
        <v>1413.4848184541099</v>
      </c>
      <c r="K55" s="12">
        <f t="shared" si="6"/>
        <v>1.452849661874343E-2</v>
      </c>
      <c r="L55" s="13">
        <v>6.4369452325311282E-4</v>
      </c>
      <c r="M55" s="9">
        <v>0.85431047711181496</v>
      </c>
      <c r="N55" s="9">
        <v>0.498114025756835</v>
      </c>
      <c r="O55" s="9">
        <v>0.161287350830078</v>
      </c>
      <c r="P55" s="9" t="s">
        <v>74</v>
      </c>
      <c r="Q55" s="9">
        <v>0.20938677642822201</v>
      </c>
      <c r="R55" s="9">
        <v>0.20140150848388599</v>
      </c>
      <c r="S55" s="9">
        <v>3.5810325622558502E-2</v>
      </c>
      <c r="T55" s="9">
        <v>0.50206412695312397</v>
      </c>
      <c r="U55" s="9">
        <v>0.1063414280395507</v>
      </c>
      <c r="V55" s="9">
        <v>1.62220913085937E-2</v>
      </c>
      <c r="W55" s="9">
        <v>0</v>
      </c>
      <c r="X55" s="9">
        <v>9.7452748779296799E-2</v>
      </c>
      <c r="Y55" s="9">
        <v>1.27518633422851E-2</v>
      </c>
      <c r="Z55" s="9">
        <v>0.1428595737304684</v>
      </c>
      <c r="AA55" s="9">
        <v>9.2918340454101495E-2</v>
      </c>
      <c r="AB55" s="9">
        <v>9.6503070556640605E-2</v>
      </c>
      <c r="AC55" s="9">
        <v>0</v>
      </c>
      <c r="AD55" s="9">
        <v>0</v>
      </c>
      <c r="AE55" s="9">
        <v>0</v>
      </c>
      <c r="AF55" s="10"/>
    </row>
    <row r="56" spans="1:32" x14ac:dyDescent="0.2">
      <c r="A56" s="9" t="s">
        <v>51</v>
      </c>
      <c r="B56" s="9" t="str">
        <f>VLOOKUP(A56, [1]Sheet1!$A$4:$B$239, 2)</f>
        <v>SEN</v>
      </c>
      <c r="C56" s="9">
        <v>0.90985243634033097</v>
      </c>
      <c r="D56" s="9">
        <f t="shared" si="1"/>
        <v>0.77831884820556496</v>
      </c>
      <c r="E56" s="9">
        <f t="shared" si="2"/>
        <v>9.2717083740234303E-3</v>
      </c>
      <c r="F56" s="9">
        <f t="shared" si="3"/>
        <v>1.6698036621093669E-2</v>
      </c>
      <c r="G56" s="9">
        <f t="shared" si="4"/>
        <v>0.10556384313964833</v>
      </c>
      <c r="H56" s="9">
        <f t="shared" si="5"/>
        <v>0</v>
      </c>
      <c r="I56" s="9">
        <v>2016.5703307015999</v>
      </c>
      <c r="J56" s="9">
        <v>1581.7191626864601</v>
      </c>
      <c r="K56" s="12">
        <f t="shared" si="6"/>
        <v>4.5118805056691349E-4</v>
      </c>
      <c r="L56" s="13">
        <v>3.4939557539056853E-3</v>
      </c>
      <c r="M56" s="9">
        <v>0.38061584472656201</v>
      </c>
      <c r="N56" s="9">
        <v>0.34464484765624998</v>
      </c>
      <c r="O56" s="9">
        <v>0.18459174395751901</v>
      </c>
      <c r="P56" s="9" t="s">
        <v>72</v>
      </c>
      <c r="Q56" s="9">
        <v>0.32501995141601497</v>
      </c>
      <c r="R56" s="9">
        <v>0.27609579272460899</v>
      </c>
      <c r="S56" s="9">
        <v>0.177203104064941</v>
      </c>
      <c r="T56" s="9">
        <v>5.5630260009765604E-3</v>
      </c>
      <c r="U56" s="9">
        <v>3.7086823730468699E-3</v>
      </c>
      <c r="V56" s="9">
        <v>0</v>
      </c>
      <c r="W56" s="9">
        <v>1.3915030029296799E-2</v>
      </c>
      <c r="X56" s="9">
        <v>2.78300659179687E-3</v>
      </c>
      <c r="Y56" s="9">
        <v>0</v>
      </c>
      <c r="Z56" s="9">
        <v>3.6117837280273402E-2</v>
      </c>
      <c r="AA56" s="9">
        <v>6.2057365966796799E-2</v>
      </c>
      <c r="AB56" s="9">
        <v>7.3886398925781197E-3</v>
      </c>
      <c r="AC56" s="9">
        <v>0</v>
      </c>
      <c r="AD56" s="9">
        <v>0</v>
      </c>
      <c r="AE56" s="9">
        <v>0</v>
      </c>
      <c r="AF56" s="10"/>
    </row>
    <row r="57" spans="1:32" x14ac:dyDescent="0.2">
      <c r="A57" s="9" t="s">
        <v>32</v>
      </c>
      <c r="B57" s="9" t="str">
        <f>VLOOKUP(A57, [1]Sheet1!$A$4:$B$239, 2)</f>
        <v>SLE</v>
      </c>
      <c r="C57" s="9">
        <v>5.5264567695312401</v>
      </c>
      <c r="D57" s="9">
        <f t="shared" si="1"/>
        <v>0.42631904705810519</v>
      </c>
      <c r="E57" s="9">
        <f t="shared" si="2"/>
        <v>0</v>
      </c>
      <c r="F57" s="9">
        <f t="shared" si="3"/>
        <v>0.10981988739013661</v>
      </c>
      <c r="G57" s="9">
        <f t="shared" si="4"/>
        <v>4.3736161398315279</v>
      </c>
      <c r="H57" s="9">
        <f t="shared" si="5"/>
        <v>0.61670169525146401</v>
      </c>
      <c r="I57" s="9">
        <v>1770.38326008183</v>
      </c>
      <c r="J57" s="9">
        <v>5.8375369788818299</v>
      </c>
      <c r="K57" s="12">
        <f t="shared" si="6"/>
        <v>3.1216160331722738E-3</v>
      </c>
      <c r="L57" s="13">
        <v>6.9943778269315957E-3</v>
      </c>
      <c r="M57" s="9">
        <v>1.1292731697998</v>
      </c>
      <c r="N57" s="9">
        <v>2.5312592501220701</v>
      </c>
      <c r="O57" s="9">
        <v>1.86592434960937</v>
      </c>
      <c r="P57" s="9" t="s">
        <v>75</v>
      </c>
      <c r="Q57" s="9">
        <v>4.04502894287109E-2</v>
      </c>
      <c r="R57" s="9">
        <v>6.9529425537109293E-2</v>
      </c>
      <c r="S57" s="9">
        <v>0.31633933209228499</v>
      </c>
      <c r="T57" s="9">
        <v>0</v>
      </c>
      <c r="U57" s="9">
        <v>0</v>
      </c>
      <c r="V57" s="9">
        <v>0</v>
      </c>
      <c r="W57" s="9">
        <v>3.4730069396972603E-2</v>
      </c>
      <c r="X57" s="9">
        <v>6.19406938476562E-2</v>
      </c>
      <c r="Y57" s="9">
        <v>1.31491241455078E-2</v>
      </c>
      <c r="Z57" s="9">
        <v>0.84067186798095705</v>
      </c>
      <c r="AA57" s="9">
        <v>2.1374869193725501</v>
      </c>
      <c r="AB57" s="9">
        <v>1.3954573524780201</v>
      </c>
      <c r="AC57" s="9">
        <v>0.213420942993164</v>
      </c>
      <c r="AD57" s="9">
        <v>0.26230221136474602</v>
      </c>
      <c r="AE57" s="9">
        <v>0.14097854089355399</v>
      </c>
      <c r="AF57" s="10"/>
    </row>
    <row r="58" spans="1:32" x14ac:dyDescent="0.2">
      <c r="A58" s="9" t="s">
        <v>66</v>
      </c>
      <c r="B58" s="9" t="str">
        <f>VLOOKUP(A58, [1]Sheet1!$A$4:$B$239, 2)</f>
        <v>SGP</v>
      </c>
      <c r="C58" s="9">
        <v>4.0829939208984325E-2</v>
      </c>
      <c r="D58" s="9">
        <f t="shared" si="1"/>
        <v>2.278789892578123E-2</v>
      </c>
      <c r="E58" s="9">
        <f t="shared" si="2"/>
        <v>1.8042040283203099E-2</v>
      </c>
      <c r="F58" s="9">
        <f t="shared" si="3"/>
        <v>0</v>
      </c>
      <c r="G58" s="9">
        <f t="shared" si="4"/>
        <v>0</v>
      </c>
      <c r="H58" s="9">
        <f t="shared" si="5"/>
        <v>0</v>
      </c>
      <c r="I58" s="9">
        <v>7.5694282135009701</v>
      </c>
      <c r="J58" s="9">
        <v>463.61228607208199</v>
      </c>
      <c r="K58" s="12">
        <f t="shared" si="6"/>
        <v>5.3940585810906168E-3</v>
      </c>
      <c r="L58" s="13">
        <v>3.260753938942458E-3</v>
      </c>
      <c r="M58" s="9">
        <v>3.8930949157714799E-2</v>
      </c>
      <c r="N58" s="9">
        <v>1.89899005126953E-3</v>
      </c>
      <c r="O58" s="9">
        <v>0</v>
      </c>
      <c r="P58" s="9" t="s">
        <v>72</v>
      </c>
      <c r="Q58" s="9">
        <v>2.08889088745117E-2</v>
      </c>
      <c r="R58" s="9">
        <v>1.89899005126953E-3</v>
      </c>
      <c r="S58" s="9">
        <v>0</v>
      </c>
      <c r="T58" s="9">
        <v>1.8042040283203099E-2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10"/>
    </row>
    <row r="59" spans="1:32" ht="25.5" x14ac:dyDescent="0.2">
      <c r="A59" s="9" t="s">
        <v>47</v>
      </c>
      <c r="B59" s="9" t="str">
        <f>VLOOKUP(A59, [1]Sheet1!$A$4:$B$239, 2)</f>
        <v>SLB</v>
      </c>
      <c r="C59" s="9">
        <v>1.5117255879516589</v>
      </c>
      <c r="D59" s="9">
        <f t="shared" si="1"/>
        <v>0.59737176550292792</v>
      </c>
      <c r="E59" s="9">
        <f t="shared" si="2"/>
        <v>0.81108195574951003</v>
      </c>
      <c r="F59" s="9">
        <f t="shared" si="3"/>
        <v>0</v>
      </c>
      <c r="G59" s="9">
        <f t="shared" si="4"/>
        <v>0.1032718666992186</v>
      </c>
      <c r="H59" s="9">
        <f t="shared" si="5"/>
        <v>0</v>
      </c>
      <c r="I59" s="9">
        <v>614.47129573132304</v>
      </c>
      <c r="J59" s="9">
        <v>24.804982603637601</v>
      </c>
      <c r="K59" s="12">
        <f t="shared" si="6"/>
        <v>2.4602053805498824E-3</v>
      </c>
      <c r="L59" s="13">
        <v>1.0719694391027237E-3</v>
      </c>
      <c r="M59" s="9">
        <v>0.720154219604492</v>
      </c>
      <c r="N59" s="9">
        <v>0.48229046038818302</v>
      </c>
      <c r="O59" s="9">
        <v>0.309280907958984</v>
      </c>
      <c r="P59" s="9" t="s">
        <v>74</v>
      </c>
      <c r="Q59" s="9">
        <v>0.33147891351318298</v>
      </c>
      <c r="R59" s="9">
        <v>0.16432442553710899</v>
      </c>
      <c r="S59" s="9">
        <v>0.101568426452636</v>
      </c>
      <c r="T59" s="9">
        <v>0.340786927246093</v>
      </c>
      <c r="U59" s="9">
        <v>0.282318264221191</v>
      </c>
      <c r="V59" s="9">
        <v>0.18797676428222601</v>
      </c>
      <c r="W59" s="9">
        <v>0</v>
      </c>
      <c r="X59" s="9">
        <v>0</v>
      </c>
      <c r="Y59" s="9">
        <v>0</v>
      </c>
      <c r="Z59" s="9">
        <v>4.7888378845214803E-2</v>
      </c>
      <c r="AA59" s="9">
        <v>3.5647770629882801E-2</v>
      </c>
      <c r="AB59" s="9">
        <v>1.9735717224120999E-2</v>
      </c>
      <c r="AC59" s="9">
        <v>0</v>
      </c>
      <c r="AD59" s="9">
        <v>0</v>
      </c>
      <c r="AE59" s="9">
        <v>0</v>
      </c>
      <c r="AF59" s="10"/>
    </row>
    <row r="60" spans="1:32" x14ac:dyDescent="0.2">
      <c r="A60" s="9" t="s">
        <v>68</v>
      </c>
      <c r="B60" s="9" t="str">
        <f>VLOOKUP(A60, [1]Sheet1!$A$4:$B$239, 2)</f>
        <v>SOM</v>
      </c>
      <c r="C60" s="9">
        <v>2.6590183288574216E-2</v>
      </c>
      <c r="D60" s="9">
        <f t="shared" si="1"/>
        <v>0</v>
      </c>
      <c r="E60" s="9">
        <f t="shared" si="2"/>
        <v>0</v>
      </c>
      <c r="F60" s="9">
        <f t="shared" si="3"/>
        <v>0</v>
      </c>
      <c r="G60" s="9">
        <f t="shared" si="4"/>
        <v>2.6590183288574216E-2</v>
      </c>
      <c r="H60" s="9">
        <f t="shared" si="5"/>
        <v>0</v>
      </c>
      <c r="I60" s="9">
        <v>39.294543416686999</v>
      </c>
      <c r="J60" s="9">
        <v>13.533500301818799</v>
      </c>
      <c r="K60" s="12">
        <f t="shared" si="6"/>
        <v>6.7668894906365823E-4</v>
      </c>
      <c r="L60" s="13">
        <v>8.8827784187853458E-3</v>
      </c>
      <c r="M60" s="9">
        <v>8.5469810791015607E-3</v>
      </c>
      <c r="N60" s="9">
        <v>1.7093531249999998E-2</v>
      </c>
      <c r="O60" s="9">
        <v>9.4967095947265595E-4</v>
      </c>
      <c r="P60" s="9" t="s">
        <v>75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8.5469810791015607E-3</v>
      </c>
      <c r="AA60" s="9">
        <v>1.7093531249999998E-2</v>
      </c>
      <c r="AB60" s="9">
        <v>9.4967095947265595E-4</v>
      </c>
      <c r="AC60" s="9">
        <v>0</v>
      </c>
      <c r="AD60" s="9">
        <v>0</v>
      </c>
      <c r="AE60" s="9">
        <v>0</v>
      </c>
      <c r="AF60" s="10"/>
    </row>
    <row r="61" spans="1:32" x14ac:dyDescent="0.2">
      <c r="A61" s="9" t="s">
        <v>57</v>
      </c>
      <c r="B61" s="9" t="str">
        <f>VLOOKUP(A61, [1]Sheet1!$A$4:$B$239, 2)</f>
        <v>ZAF</v>
      </c>
      <c r="C61" s="9">
        <v>0.120215084411621</v>
      </c>
      <c r="D61" s="9">
        <f t="shared" si="1"/>
        <v>7.4304356323242005E-2</v>
      </c>
      <c r="E61" s="9">
        <f t="shared" si="2"/>
        <v>0</v>
      </c>
      <c r="F61" s="9">
        <f t="shared" si="3"/>
        <v>0</v>
      </c>
      <c r="G61" s="9">
        <f t="shared" si="4"/>
        <v>4.5910728088378802E-2</v>
      </c>
      <c r="H61" s="9">
        <f t="shared" si="5"/>
        <v>0</v>
      </c>
      <c r="I61" s="9">
        <v>19.295666071533201</v>
      </c>
      <c r="J61" s="9">
        <v>217.180647023132</v>
      </c>
      <c r="K61" s="12">
        <f t="shared" si="6"/>
        <v>6.2301598693695111E-3</v>
      </c>
      <c r="L61" s="13">
        <v>1.1329358551598688E-2</v>
      </c>
      <c r="M61" s="9">
        <v>5.3427619689941398E-2</v>
      </c>
      <c r="N61" s="9">
        <v>5.0089915832519497E-2</v>
      </c>
      <c r="O61" s="9">
        <v>1.6697548889160099E-2</v>
      </c>
      <c r="P61" s="9" t="s">
        <v>72</v>
      </c>
      <c r="Q61" s="9">
        <v>2.67153739013671E-2</v>
      </c>
      <c r="R61" s="9">
        <v>3.0891433532714799E-2</v>
      </c>
      <c r="S61" s="9">
        <v>1.6697548889160099E-2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2.6712245788574202E-2</v>
      </c>
      <c r="AA61" s="9">
        <v>1.9198482299804601E-2</v>
      </c>
      <c r="AB61" s="9">
        <v>0</v>
      </c>
      <c r="AC61" s="9">
        <v>0</v>
      </c>
      <c r="AD61" s="9">
        <v>0</v>
      </c>
      <c r="AE61" s="9">
        <v>0</v>
      </c>
      <c r="AF61" s="10"/>
    </row>
    <row r="62" spans="1:32" x14ac:dyDescent="0.2">
      <c r="A62" s="9" t="s">
        <v>42</v>
      </c>
      <c r="B62" s="9" t="str">
        <f>VLOOKUP(A62, [1]Sheet1!$A$4:$B$239, 2)</f>
        <v>LKA</v>
      </c>
      <c r="C62" s="9">
        <v>2.4605174205932565</v>
      </c>
      <c r="D62" s="9">
        <f t="shared" si="1"/>
        <v>0.3597889933471678</v>
      </c>
      <c r="E62" s="9">
        <f t="shared" si="2"/>
        <v>0</v>
      </c>
      <c r="F62" s="9">
        <f t="shared" si="3"/>
        <v>1.414329769103998</v>
      </c>
      <c r="G62" s="9">
        <f t="shared" si="4"/>
        <v>0.6402624284667966</v>
      </c>
      <c r="H62" s="9">
        <f t="shared" si="5"/>
        <v>4.6136229675292878E-2</v>
      </c>
      <c r="I62" s="9">
        <v>338.60731054577599</v>
      </c>
      <c r="J62" s="9">
        <v>746.39866445715302</v>
      </c>
      <c r="K62" s="12">
        <f t="shared" si="6"/>
        <v>7.2665809153007691E-3</v>
      </c>
      <c r="L62" s="13">
        <v>7.6383583028285684E-2</v>
      </c>
      <c r="M62" s="9">
        <v>2.2533238024902298</v>
      </c>
      <c r="N62" s="9">
        <v>0.15351929583740201</v>
      </c>
      <c r="O62" s="9">
        <v>5.3674322265624998E-2</v>
      </c>
      <c r="P62" s="9" t="s">
        <v>73</v>
      </c>
      <c r="Q62" s="9">
        <v>0.33718395123291001</v>
      </c>
      <c r="R62" s="9">
        <v>2.26050421142578E-2</v>
      </c>
      <c r="S62" s="9">
        <v>0</v>
      </c>
      <c r="T62" s="9">
        <v>0</v>
      </c>
      <c r="U62" s="9">
        <v>0</v>
      </c>
      <c r="V62" s="9">
        <v>0</v>
      </c>
      <c r="W62" s="9">
        <v>1.36536018780517</v>
      </c>
      <c r="X62" s="9">
        <v>4.8969581298828099E-2</v>
      </c>
      <c r="Y62" s="9">
        <v>0</v>
      </c>
      <c r="Z62" s="9">
        <v>0.50935345556640599</v>
      </c>
      <c r="AA62" s="9">
        <v>7.7234650634765603E-2</v>
      </c>
      <c r="AB62" s="9">
        <v>5.3674322265624998E-2</v>
      </c>
      <c r="AC62" s="9">
        <v>4.1426207885742097E-2</v>
      </c>
      <c r="AD62" s="9">
        <v>4.7100217895507798E-3</v>
      </c>
      <c r="AE62" s="9">
        <v>0</v>
      </c>
      <c r="AF62" s="10"/>
    </row>
    <row r="63" spans="1:32" x14ac:dyDescent="0.2">
      <c r="A63" s="9" t="s">
        <v>14</v>
      </c>
      <c r="B63" s="9" t="str">
        <f>VLOOKUP(A63, [1]Sheet1!$A$4:$B$239, 2)</f>
        <v>SUR</v>
      </c>
      <c r="C63" s="9">
        <v>57.012604358764492</v>
      </c>
      <c r="D63" s="9">
        <f t="shared" si="1"/>
        <v>18.296506068420388</v>
      </c>
      <c r="E63" s="9">
        <f t="shared" si="2"/>
        <v>13.055899192810038</v>
      </c>
      <c r="F63" s="9">
        <f t="shared" si="3"/>
        <v>20.2340884055175</v>
      </c>
      <c r="G63" s="9">
        <f t="shared" si="4"/>
        <v>5.4261106920165805</v>
      </c>
      <c r="H63" s="9">
        <f t="shared" si="5"/>
        <v>0</v>
      </c>
      <c r="I63" s="9">
        <v>971.311370225524</v>
      </c>
      <c r="J63" s="9">
        <v>931.52357057111203</v>
      </c>
      <c r="K63" s="12">
        <f t="shared" si="6"/>
        <v>5.8696527299507487E-2</v>
      </c>
      <c r="L63" s="13">
        <v>8.7422014193955112E-3</v>
      </c>
      <c r="M63" s="9">
        <v>30.034463604370099</v>
      </c>
      <c r="N63" s="9">
        <v>16.012107035034099</v>
      </c>
      <c r="O63" s="9">
        <v>10.966033719360301</v>
      </c>
      <c r="P63" s="9" t="s">
        <v>73</v>
      </c>
      <c r="Q63" s="9">
        <v>6.7118438465576098</v>
      </c>
      <c r="R63" s="9">
        <v>6.5179360932006798</v>
      </c>
      <c r="S63" s="9">
        <v>5.0667261286620997</v>
      </c>
      <c r="T63" s="9">
        <v>8.2715414505615197</v>
      </c>
      <c r="U63" s="9">
        <v>3.27740299536132</v>
      </c>
      <c r="V63" s="9">
        <v>1.5069547468872</v>
      </c>
      <c r="W63" s="9">
        <v>13.941822897521901</v>
      </c>
      <c r="X63" s="9">
        <v>4.2704603847045899</v>
      </c>
      <c r="Y63" s="9">
        <v>2.0218051232910099</v>
      </c>
      <c r="Z63" s="9">
        <v>1.1092554097289999</v>
      </c>
      <c r="AA63" s="9">
        <v>1.94630756176757</v>
      </c>
      <c r="AB63" s="9">
        <v>2.3705477205200101</v>
      </c>
      <c r="AC63" s="9">
        <v>0</v>
      </c>
      <c r="AD63" s="9">
        <v>0</v>
      </c>
      <c r="AE63" s="9">
        <v>0</v>
      </c>
      <c r="AF63" s="10"/>
    </row>
    <row r="64" spans="1:32" ht="38.25" x14ac:dyDescent="0.2">
      <c r="A64" s="9" t="s">
        <v>28</v>
      </c>
      <c r="B64" s="9" t="s">
        <v>98</v>
      </c>
      <c r="C64" s="9">
        <v>8.143566680847151</v>
      </c>
      <c r="D64" s="9">
        <f t="shared" si="1"/>
        <v>1.081846780700682</v>
      </c>
      <c r="E64" s="9">
        <f t="shared" si="2"/>
        <v>3.218595900512693</v>
      </c>
      <c r="F64" s="9">
        <f t="shared" si="3"/>
        <v>0.83566286663818201</v>
      </c>
      <c r="G64" s="9">
        <f t="shared" si="4"/>
        <v>2.5771215981445179</v>
      </c>
      <c r="H64" s="9">
        <f t="shared" si="5"/>
        <v>0.43033953485107285</v>
      </c>
      <c r="I64" s="9">
        <v>1222.20265404222</v>
      </c>
      <c r="J64" s="9">
        <v>2476.6547443529798</v>
      </c>
      <c r="K64" s="12">
        <f t="shared" si="6"/>
        <v>6.6630248706413282E-3</v>
      </c>
      <c r="L64" s="13">
        <v>1.4053224602776833E-2</v>
      </c>
      <c r="M64" s="9">
        <v>3.02519393023681</v>
      </c>
      <c r="N64" s="9">
        <v>3.40514576342773</v>
      </c>
      <c r="O64" s="9">
        <v>1.71322698718261</v>
      </c>
      <c r="P64" s="9" t="s">
        <v>74</v>
      </c>
      <c r="Q64" s="9">
        <v>0.46970349627685498</v>
      </c>
      <c r="R64" s="9">
        <v>0.45416208032226502</v>
      </c>
      <c r="S64" s="9">
        <v>0.157981204101562</v>
      </c>
      <c r="T64" s="9">
        <v>0.93465661242675702</v>
      </c>
      <c r="U64" s="9">
        <v>1.3528189398803701</v>
      </c>
      <c r="V64" s="9">
        <v>0.931120348205566</v>
      </c>
      <c r="W64" s="9">
        <v>0.29549767199707</v>
      </c>
      <c r="X64" s="9">
        <v>0.39336129901123001</v>
      </c>
      <c r="Y64" s="9">
        <v>0.146803895629882</v>
      </c>
      <c r="Z64" s="9">
        <v>1.01956937554931</v>
      </c>
      <c r="AA64" s="9">
        <v>1.0868369868164001</v>
      </c>
      <c r="AB64" s="9">
        <v>0.47071523577880803</v>
      </c>
      <c r="AC64" s="9">
        <v>0.30576677398681601</v>
      </c>
      <c r="AD64" s="9">
        <v>0.11796645739746001</v>
      </c>
      <c r="AE64" s="9">
        <v>6.6063034667968703E-3</v>
      </c>
      <c r="AF64" s="10"/>
    </row>
    <row r="65" spans="1:32" x14ac:dyDescent="0.2">
      <c r="A65" s="9" t="s">
        <v>18</v>
      </c>
      <c r="B65" s="9" t="str">
        <f>VLOOKUP(A65, [1]Sheet1!$A$4:$B$239, 2)</f>
        <v>THA</v>
      </c>
      <c r="C65" s="9">
        <v>34.804985385925264</v>
      </c>
      <c r="D65" s="9">
        <f t="shared" si="1"/>
        <v>5.9870379295654157</v>
      </c>
      <c r="E65" s="9">
        <f t="shared" si="2"/>
        <v>1.39583090820312E-2</v>
      </c>
      <c r="F65" s="9">
        <f t="shared" si="3"/>
        <v>21.687263453247059</v>
      </c>
      <c r="G65" s="9">
        <f t="shared" si="4"/>
        <v>1.4159330275268451</v>
      </c>
      <c r="H65" s="9">
        <f t="shared" si="5"/>
        <v>5.7007926665038946</v>
      </c>
      <c r="I65" s="9">
        <v>2933.3186124170002</v>
      </c>
      <c r="J65" s="9">
        <v>808.57576417407199</v>
      </c>
      <c r="K65" s="12">
        <f t="shared" si="6"/>
        <v>1.1865395473438393E-2</v>
      </c>
      <c r="L65" s="13">
        <v>2.8630707599968871E-2</v>
      </c>
      <c r="M65" s="9">
        <v>22.102998123474102</v>
      </c>
      <c r="N65" s="9">
        <v>8.0039554387817304</v>
      </c>
      <c r="O65" s="9">
        <v>4.6980318236694298</v>
      </c>
      <c r="P65" s="9" t="s">
        <v>73</v>
      </c>
      <c r="Q65" s="9">
        <v>4.1338990771484303</v>
      </c>
      <c r="R65" s="9">
        <v>1.1671968405151301</v>
      </c>
      <c r="S65" s="9">
        <v>0.685942011901855</v>
      </c>
      <c r="T65" s="9">
        <v>1.39583090820312E-2</v>
      </c>
      <c r="U65" s="9">
        <v>0</v>
      </c>
      <c r="V65" s="9">
        <v>0</v>
      </c>
      <c r="W65" s="9">
        <v>13.8967649822998</v>
      </c>
      <c r="X65" s="9">
        <v>4.6649507268676702</v>
      </c>
      <c r="Y65" s="9">
        <v>3.12554774407959</v>
      </c>
      <c r="Z65" s="9">
        <v>1.0623810018920801</v>
      </c>
      <c r="AA65" s="9">
        <v>0.24574108526611299</v>
      </c>
      <c r="AB65" s="9">
        <v>0.10781094036865201</v>
      </c>
      <c r="AC65" s="9">
        <v>2.9959947530517499</v>
      </c>
      <c r="AD65" s="9">
        <v>1.92606678613281</v>
      </c>
      <c r="AE65" s="9">
        <v>0.77873112731933503</v>
      </c>
      <c r="AF65" s="10"/>
    </row>
    <row r="66" spans="1:32" x14ac:dyDescent="0.2">
      <c r="A66" s="9" t="s">
        <v>91</v>
      </c>
      <c r="B66" s="9" t="s">
        <v>99</v>
      </c>
      <c r="C66" s="9">
        <v>23.15009627648924</v>
      </c>
      <c r="D66" s="9">
        <f t="shared" si="1"/>
        <v>14.602704996704091</v>
      </c>
      <c r="E66" s="9">
        <f t="shared" si="2"/>
        <v>5.2281281974487204</v>
      </c>
      <c r="F66" s="9">
        <f t="shared" si="3"/>
        <v>0</v>
      </c>
      <c r="G66" s="9">
        <f t="shared" si="4"/>
        <v>3.3115941257934538</v>
      </c>
      <c r="H66" s="9">
        <f t="shared" si="5"/>
        <v>7.6689565429687457E-3</v>
      </c>
      <c r="I66" s="9">
        <v>1028.6222172128901</v>
      </c>
      <c r="J66" s="9">
        <v>705.34854077313298</v>
      </c>
      <c r="K66" s="12">
        <f t="shared" ref="K66:K72" si="7">C66/I66</f>
        <v>2.2505926752404523E-2</v>
      </c>
      <c r="L66" s="13">
        <v>4.9957118099598803E-4</v>
      </c>
      <c r="M66" s="9">
        <v>6.6426025302124003</v>
      </c>
      <c r="N66" s="9">
        <v>7.3600449463500901</v>
      </c>
      <c r="O66" s="9">
        <v>9.1474487999267495</v>
      </c>
      <c r="P66" s="9" t="s">
        <v>72</v>
      </c>
      <c r="Q66" s="9">
        <v>3.5812881741333</v>
      </c>
      <c r="R66" s="9">
        <v>5.0136411308593702</v>
      </c>
      <c r="S66" s="9">
        <v>6.0077756917114202</v>
      </c>
      <c r="T66" s="9">
        <v>1.2398821748657201</v>
      </c>
      <c r="U66" s="9">
        <v>1.6893468334960899</v>
      </c>
      <c r="V66" s="9">
        <v>2.2988991890869102</v>
      </c>
      <c r="W66" s="9">
        <v>0</v>
      </c>
      <c r="X66" s="9">
        <v>0</v>
      </c>
      <c r="Y66" s="9">
        <v>0</v>
      </c>
      <c r="Z66" s="9">
        <v>1.82058007470703</v>
      </c>
      <c r="AA66" s="9">
        <v>0.65024013195800701</v>
      </c>
      <c r="AB66" s="9">
        <v>0.84077391912841704</v>
      </c>
      <c r="AC66" s="9">
        <v>8.5210650634765601E-4</v>
      </c>
      <c r="AD66" s="9">
        <v>6.81685003662109E-3</v>
      </c>
      <c r="AE66" s="9">
        <v>0</v>
      </c>
      <c r="AF66" s="10"/>
    </row>
    <row r="67" spans="1:32" x14ac:dyDescent="0.2">
      <c r="A67" s="9" t="s">
        <v>70</v>
      </c>
      <c r="B67" s="9" t="str">
        <f>VLOOKUP(A67, [1]Sheet1!$A$4:$B$239, 2)</f>
        <v>TGO</v>
      </c>
      <c r="C67" s="9">
        <v>1.0386777648925771E-2</v>
      </c>
      <c r="D67" s="9">
        <f t="shared" ref="D67:D72" si="8">SUM(Q67:S67)</f>
        <v>1.0386777648925771E-2</v>
      </c>
      <c r="E67" s="9">
        <f t="shared" ref="E67:E72" si="9">SUM(T67:V67)</f>
        <v>0</v>
      </c>
      <c r="F67" s="9">
        <f t="shared" ref="F67:F72" si="10">SUM(W67:Y67)</f>
        <v>0</v>
      </c>
      <c r="G67" s="9">
        <f t="shared" ref="G67:G72" si="11">SUM(Z67:AB67)</f>
        <v>0</v>
      </c>
      <c r="H67" s="9">
        <f t="shared" ref="H67:H72" si="12">SUM(AC67:AE67)</f>
        <v>0</v>
      </c>
      <c r="I67" s="9">
        <v>2.3030319256591798</v>
      </c>
      <c r="J67" s="9">
        <v>1.43903961889648</v>
      </c>
      <c r="K67" s="12">
        <f t="shared" si="7"/>
        <v>4.510045012056374E-3</v>
      </c>
      <c r="L67" s="13">
        <v>7.2178538467834652E-3</v>
      </c>
      <c r="M67" s="9">
        <v>0</v>
      </c>
      <c r="N67" s="9">
        <v>6.6097700805664E-3</v>
      </c>
      <c r="O67" s="9">
        <v>3.7770075683593702E-3</v>
      </c>
      <c r="P67" s="9" t="s">
        <v>72</v>
      </c>
      <c r="Q67" s="9">
        <v>0</v>
      </c>
      <c r="R67" s="9">
        <v>6.6097700805664E-3</v>
      </c>
      <c r="S67" s="9">
        <v>3.7770075683593702E-3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10"/>
    </row>
    <row r="68" spans="1:32" ht="25.5" x14ac:dyDescent="0.2">
      <c r="A68" s="9" t="s">
        <v>48</v>
      </c>
      <c r="B68" s="9" t="str">
        <f>VLOOKUP(A68, [1]Sheet1!$A$4:$B$239, 2)</f>
        <v>TTO</v>
      </c>
      <c r="C68" s="9">
        <v>1.3349991481323231</v>
      </c>
      <c r="D68" s="9">
        <f t="shared" si="8"/>
        <v>0.27187089190673752</v>
      </c>
      <c r="E68" s="9">
        <f t="shared" si="9"/>
        <v>0.12069096203613232</v>
      </c>
      <c r="F68" s="9">
        <f t="shared" si="10"/>
        <v>9.3387971801757765E-3</v>
      </c>
      <c r="G68" s="9">
        <f t="shared" si="11"/>
        <v>0.74165427819824092</v>
      </c>
      <c r="H68" s="9">
        <f t="shared" si="12"/>
        <v>0.19144421881103502</v>
      </c>
      <c r="I68" s="9">
        <v>70.706602204528807</v>
      </c>
      <c r="J68" s="9">
        <v>63.1454640606689</v>
      </c>
      <c r="K68" s="12">
        <f t="shared" si="7"/>
        <v>1.8880827341563523E-2</v>
      </c>
      <c r="L68" s="13">
        <v>2.1141647590865474E-2</v>
      </c>
      <c r="M68" s="9">
        <v>0.30827943823242099</v>
      </c>
      <c r="N68" s="9">
        <v>0.49525770324707002</v>
      </c>
      <c r="O68" s="9">
        <v>0.53146200665283205</v>
      </c>
      <c r="P68" s="9" t="s">
        <v>75</v>
      </c>
      <c r="Q68" s="9">
        <v>0.103724871643066</v>
      </c>
      <c r="R68" s="9">
        <v>0.11115766418457</v>
      </c>
      <c r="S68" s="9">
        <v>5.69883560791015E-2</v>
      </c>
      <c r="T68" s="9">
        <v>0</v>
      </c>
      <c r="U68" s="9">
        <v>0.11507741503906201</v>
      </c>
      <c r="V68" s="9">
        <v>5.6135469970703096E-3</v>
      </c>
      <c r="W68" s="9">
        <v>0</v>
      </c>
      <c r="X68" s="9">
        <v>9.3387878417968697E-4</v>
      </c>
      <c r="Y68" s="9">
        <v>8.4049183959960892E-3</v>
      </c>
      <c r="Z68" s="9">
        <v>0.11490269445800699</v>
      </c>
      <c r="AA68" s="9">
        <v>0.19991558398437501</v>
      </c>
      <c r="AB68" s="9">
        <v>0.42683599975585901</v>
      </c>
      <c r="AC68" s="9">
        <v>8.9651872131347607E-2</v>
      </c>
      <c r="AD68" s="9">
        <v>6.8173161254882805E-2</v>
      </c>
      <c r="AE68" s="9">
        <v>3.3619185424804597E-2</v>
      </c>
      <c r="AF68" s="10"/>
    </row>
    <row r="69" spans="1:32" ht="25.5" x14ac:dyDescent="0.2">
      <c r="A69" s="9" t="s">
        <v>50</v>
      </c>
      <c r="B69" s="9" t="str">
        <f>VLOOKUP(A69, [1]Sheet1!$A$4:$B$239, 2)</f>
        <v>ARE</v>
      </c>
      <c r="C69" s="9">
        <v>0.95856919973958288</v>
      </c>
      <c r="D69" s="9">
        <f t="shared" si="8"/>
        <v>0.15633365832519455</v>
      </c>
      <c r="E69" s="9">
        <f t="shared" si="9"/>
        <v>0</v>
      </c>
      <c r="F69" s="9">
        <f t="shared" si="10"/>
        <v>0</v>
      </c>
      <c r="G69" s="9">
        <f t="shared" si="11"/>
        <v>0.7832992532063795</v>
      </c>
      <c r="H69" s="9">
        <f t="shared" si="12"/>
        <v>1.8936288208007811E-2</v>
      </c>
      <c r="I69" s="9">
        <v>211.79298729411201</v>
      </c>
      <c r="J69" s="9">
        <v>118.954839157208</v>
      </c>
      <c r="K69" s="12">
        <f t="shared" si="7"/>
        <v>4.5259723279148997E-3</v>
      </c>
      <c r="L69" s="13">
        <v>8.0582614926052714E-3</v>
      </c>
      <c r="M69" s="9">
        <v>0.86045079156494098</v>
      </c>
      <c r="N69" s="9">
        <v>9.8104871152391596E-2</v>
      </c>
      <c r="O69" s="9">
        <v>1.3537022250306299E-5</v>
      </c>
      <c r="P69" s="9" t="s">
        <v>75</v>
      </c>
      <c r="Q69" s="9">
        <v>0.155474978027343</v>
      </c>
      <c r="R69" s="9">
        <v>8.58680297851562E-4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0.69118422174072203</v>
      </c>
      <c r="AA69" s="9">
        <v>9.2101494443407206E-2</v>
      </c>
      <c r="AB69" s="9">
        <v>1.3537022250306299E-5</v>
      </c>
      <c r="AC69" s="9">
        <v>1.3791591796875001E-2</v>
      </c>
      <c r="AD69" s="9">
        <v>5.1446964111328099E-3</v>
      </c>
      <c r="AE69" s="9">
        <v>0</v>
      </c>
      <c r="AF69" s="10"/>
    </row>
    <row r="70" spans="1:32" x14ac:dyDescent="0.2">
      <c r="A70" s="9" t="s">
        <v>26</v>
      </c>
      <c r="B70" s="9" t="s">
        <v>100</v>
      </c>
      <c r="C70" s="9">
        <v>9.5659957547607366</v>
      </c>
      <c r="D70" s="9">
        <f t="shared" si="8"/>
        <v>3.2817942327270431</v>
      </c>
      <c r="E70" s="9">
        <f t="shared" si="9"/>
        <v>2.7316169863891524</v>
      </c>
      <c r="F70" s="9">
        <f t="shared" si="10"/>
        <v>0.180813715332031</v>
      </c>
      <c r="G70" s="9">
        <f t="shared" si="11"/>
        <v>2.4640437780151228</v>
      </c>
      <c r="H70" s="9">
        <f t="shared" si="12"/>
        <v>0.90772704229736223</v>
      </c>
      <c r="I70" s="9">
        <v>2723.0491152730101</v>
      </c>
      <c r="J70" s="9">
        <v>2341.7825486065599</v>
      </c>
      <c r="K70" s="12">
        <f t="shared" si="7"/>
        <v>3.5129721682606008E-3</v>
      </c>
      <c r="L70" s="13">
        <v>4.0849205919878551E-3</v>
      </c>
      <c r="M70" s="9">
        <v>4.3211490993041997</v>
      </c>
      <c r="N70" s="9">
        <v>5.0507512619018504</v>
      </c>
      <c r="O70" s="9">
        <v>0.194095393554687</v>
      </c>
      <c r="P70" s="9" t="s">
        <v>72</v>
      </c>
      <c r="Q70" s="9">
        <v>1.07148651507568</v>
      </c>
      <c r="R70" s="9">
        <v>2.1799034587402302</v>
      </c>
      <c r="S70" s="9">
        <v>3.0404258911132801E-2</v>
      </c>
      <c r="T70" s="9">
        <v>1.28859723535156</v>
      </c>
      <c r="U70" s="9">
        <v>1.4404704199218701</v>
      </c>
      <c r="V70" s="9">
        <v>2.5493311157226499E-3</v>
      </c>
      <c r="W70" s="9">
        <v>7.0662461730956999E-2</v>
      </c>
      <c r="X70" s="9">
        <v>0.110151253601074</v>
      </c>
      <c r="Y70" s="9">
        <v>0</v>
      </c>
      <c r="Z70" s="9">
        <v>1.28867461383056</v>
      </c>
      <c r="AA70" s="9">
        <v>1.04278971740722</v>
      </c>
      <c r="AB70" s="9">
        <v>0.13257944677734301</v>
      </c>
      <c r="AC70" s="9">
        <v>0.601728273315429</v>
      </c>
      <c r="AD70" s="9">
        <v>0.277436412231445</v>
      </c>
      <c r="AE70" s="9">
        <v>2.85623567504882E-2</v>
      </c>
      <c r="AF70" s="10"/>
    </row>
    <row r="71" spans="1:32" x14ac:dyDescent="0.2">
      <c r="A71" s="9" t="s">
        <v>19</v>
      </c>
      <c r="B71" s="9" t="s">
        <v>101</v>
      </c>
      <c r="C71" s="9">
        <v>32.559126499084442</v>
      </c>
      <c r="D71" s="9">
        <f t="shared" si="8"/>
        <v>24.545264725097631</v>
      </c>
      <c r="E71" s="9">
        <f t="shared" si="9"/>
        <v>3.9615682201537901</v>
      </c>
      <c r="F71" s="9">
        <f t="shared" si="10"/>
        <v>0.31359163836669779</v>
      </c>
      <c r="G71" s="9">
        <f t="shared" si="11"/>
        <v>3.5826372011718641</v>
      </c>
      <c r="H71" s="9">
        <f t="shared" si="12"/>
        <v>0.15606471429443342</v>
      </c>
      <c r="I71" s="9">
        <v>2686.2001806436501</v>
      </c>
      <c r="J71" s="9">
        <v>3343.5698000401999</v>
      </c>
      <c r="K71" s="12">
        <f t="shared" si="7"/>
        <v>1.2120886125204129E-2</v>
      </c>
      <c r="L71" s="13">
        <v>9.7378336467487479E-3</v>
      </c>
      <c r="M71" s="9">
        <v>14.0421129731445</v>
      </c>
      <c r="N71" s="9">
        <v>8.8651231393432592</v>
      </c>
      <c r="O71" s="9">
        <v>9.6518903865966799</v>
      </c>
      <c r="P71" s="9" t="s">
        <v>72</v>
      </c>
      <c r="Q71" s="9">
        <v>10.9460757684326</v>
      </c>
      <c r="R71" s="9">
        <v>6.7554684785766597</v>
      </c>
      <c r="S71" s="9">
        <v>6.84372047808837</v>
      </c>
      <c r="T71" s="9">
        <v>1.7624326185913</v>
      </c>
      <c r="U71" s="9">
        <v>1.1974277472534101</v>
      </c>
      <c r="V71" s="9">
        <v>1.00170785430908</v>
      </c>
      <c r="W71" s="9">
        <v>0.130662890808105</v>
      </c>
      <c r="X71" s="9">
        <v>0.106390788635253</v>
      </c>
      <c r="Y71" s="9">
        <v>7.6537958923339797E-2</v>
      </c>
      <c r="Z71" s="9">
        <v>1.2001395951538001</v>
      </c>
      <c r="AA71" s="9">
        <v>0.78059686120605398</v>
      </c>
      <c r="AB71" s="9">
        <v>1.6019007448120099</v>
      </c>
      <c r="AC71" s="9">
        <v>2.8021001586913999E-3</v>
      </c>
      <c r="AD71" s="9">
        <v>2.5239263671875001E-2</v>
      </c>
      <c r="AE71" s="9">
        <v>0.12802335046386701</v>
      </c>
      <c r="AF71" s="10"/>
    </row>
    <row r="72" spans="1:32" x14ac:dyDescent="0.2">
      <c r="A72" s="9" t="s">
        <v>4</v>
      </c>
      <c r="B72" s="9" t="str">
        <f>VLOOKUP(A72, [1]Sheet1!$A$4:$B$239, 2)</f>
        <v>VNM</v>
      </c>
      <c r="C72" s="9">
        <v>206.33274464343171</v>
      </c>
      <c r="D72" s="9">
        <f t="shared" si="8"/>
        <v>66.999334620422189</v>
      </c>
      <c r="E72" s="9">
        <f t="shared" si="9"/>
        <v>0.18286416961669913</v>
      </c>
      <c r="F72" s="9">
        <f t="shared" si="10"/>
        <v>127.41666969476314</v>
      </c>
      <c r="G72" s="9">
        <f t="shared" si="11"/>
        <v>5.8006267259521351</v>
      </c>
      <c r="H72" s="9">
        <f t="shared" si="12"/>
        <v>5.933249432678215</v>
      </c>
      <c r="I72" s="9">
        <v>2579.8317650251101</v>
      </c>
      <c r="J72" s="9">
        <v>2119.3776995007602</v>
      </c>
      <c r="K72" s="12">
        <f t="shared" si="7"/>
        <v>7.9979147260954606E-2</v>
      </c>
      <c r="L72" s="13">
        <v>9.7355343831368693E-2</v>
      </c>
      <c r="M72" s="9">
        <v>129.80902722009199</v>
      </c>
      <c r="N72" s="9">
        <v>50.756234770080503</v>
      </c>
      <c r="O72" s="9">
        <v>25.767482653259201</v>
      </c>
      <c r="P72" s="9" t="s">
        <v>73</v>
      </c>
      <c r="Q72" s="9">
        <v>36.006770853942797</v>
      </c>
      <c r="R72" s="9">
        <v>15.614647590698199</v>
      </c>
      <c r="S72" s="9">
        <v>15.3779161757812</v>
      </c>
      <c r="T72" s="9">
        <v>0.166953203918457</v>
      </c>
      <c r="U72" s="9">
        <v>4.6867795410156197E-3</v>
      </c>
      <c r="V72" s="9">
        <v>1.12241861572265E-2</v>
      </c>
      <c r="W72" s="9">
        <v>86.041858091308598</v>
      </c>
      <c r="X72" s="9">
        <v>31.866136076477002</v>
      </c>
      <c r="Y72" s="9">
        <v>9.5086755269775391</v>
      </c>
      <c r="Z72" s="9">
        <v>4.1795728521118098</v>
      </c>
      <c r="AA72" s="9">
        <v>1.24952859204101</v>
      </c>
      <c r="AB72" s="9">
        <v>0.37152528179931599</v>
      </c>
      <c r="AC72" s="9">
        <v>3.4138722188110302</v>
      </c>
      <c r="AD72" s="9">
        <v>2.0212357313232401</v>
      </c>
      <c r="AE72" s="9">
        <v>0.49814148254394502</v>
      </c>
      <c r="AF72" s="10"/>
    </row>
    <row r="73" spans="1:32" x14ac:dyDescent="0.2">
      <c r="B73" s="5"/>
      <c r="C73" s="5"/>
      <c r="D73" s="5"/>
      <c r="E73" s="5"/>
      <c r="F73" s="5"/>
      <c r="G73" s="5"/>
      <c r="H73" s="5"/>
      <c r="I73" s="21"/>
      <c r="J73" s="1"/>
      <c r="K73" s="14"/>
      <c r="M73" s="21"/>
      <c r="N73" s="21"/>
      <c r="O73" s="21"/>
      <c r="Q73" s="1"/>
      <c r="R73" s="1"/>
      <c r="S73" s="1"/>
      <c r="T73" s="1"/>
      <c r="U73" s="1"/>
      <c r="V73" s="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2" x14ac:dyDescent="0.2">
      <c r="B74" s="5"/>
      <c r="C74" s="5"/>
      <c r="D74" s="5"/>
      <c r="E74" s="5"/>
      <c r="F74" s="5"/>
      <c r="G74" s="5"/>
      <c r="H74" s="5"/>
      <c r="I74" s="1"/>
      <c r="J74" s="1"/>
      <c r="K74" s="14"/>
      <c r="M74" s="1"/>
      <c r="N74" s="1"/>
      <c r="O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2" x14ac:dyDescent="0.2">
      <c r="B75" s="5"/>
      <c r="C75" s="22"/>
      <c r="D75" s="22"/>
      <c r="E75" s="22"/>
      <c r="F75" s="22"/>
      <c r="G75" s="22"/>
      <c r="H75" s="22"/>
      <c r="I75" s="23"/>
      <c r="J75" s="14"/>
      <c r="K75" s="14"/>
      <c r="M75" s="1"/>
      <c r="N75" s="1"/>
      <c r="O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2" x14ac:dyDescent="0.2">
      <c r="B76" s="5"/>
      <c r="C76" s="5"/>
      <c r="D76" s="5"/>
      <c r="E76" s="5"/>
      <c r="F76" s="5"/>
      <c r="G76" s="5"/>
      <c r="H76" s="5"/>
      <c r="I76" s="1"/>
      <c r="J76" s="1"/>
      <c r="K76" s="14"/>
      <c r="M76" s="1"/>
      <c r="N76" s="1"/>
      <c r="O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2" x14ac:dyDescent="0.2">
      <c r="B77" s="5"/>
      <c r="C77" s="5"/>
      <c r="D77" s="5"/>
      <c r="E77" s="5"/>
      <c r="F77" s="5"/>
      <c r="G77" s="5"/>
      <c r="H77" s="5"/>
      <c r="I77" s="1"/>
      <c r="J77" s="1"/>
      <c r="K77" s="14"/>
      <c r="M77" s="1"/>
      <c r="N77" s="1"/>
      <c r="O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2" x14ac:dyDescent="0.2">
      <c r="B78" s="5"/>
      <c r="C78" s="5"/>
      <c r="D78" s="5"/>
      <c r="E78" s="5"/>
      <c r="F78" s="5"/>
      <c r="G78" s="5"/>
      <c r="H78" s="5"/>
      <c r="I78" s="1"/>
      <c r="J78" s="1"/>
      <c r="K78" s="14"/>
      <c r="M78" s="1"/>
      <c r="N78" s="1"/>
      <c r="O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2" x14ac:dyDescent="0.2">
      <c r="B79" s="5"/>
      <c r="C79" s="5"/>
      <c r="D79" s="5"/>
      <c r="E79" s="5"/>
      <c r="F79" s="5"/>
      <c r="G79" s="5"/>
      <c r="H79" s="5"/>
      <c r="I79" s="1"/>
      <c r="J79" s="1"/>
      <c r="K79" s="14"/>
      <c r="M79" s="1"/>
      <c r="N79" s="1"/>
      <c r="O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2" x14ac:dyDescent="0.2">
      <c r="B80" s="5"/>
      <c r="C80" s="5"/>
      <c r="D80" s="5"/>
      <c r="E80" s="5"/>
      <c r="F80" s="5"/>
      <c r="G80" s="5"/>
      <c r="H80" s="5"/>
      <c r="I80" s="1"/>
      <c r="J80" s="1"/>
      <c r="K80" s="14"/>
      <c r="M80" s="1"/>
      <c r="N80" s="1"/>
      <c r="O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2:31" x14ac:dyDescent="0.2">
      <c r="B81" s="5"/>
      <c r="C81" s="5"/>
      <c r="D81" s="5"/>
      <c r="E81" s="5"/>
      <c r="F81" s="5"/>
      <c r="G81" s="5"/>
      <c r="H81" s="5"/>
      <c r="I81" s="1"/>
      <c r="J81" s="1"/>
      <c r="K81" s="14"/>
      <c r="M81" s="1"/>
      <c r="N81" s="1"/>
      <c r="O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2:31" x14ac:dyDescent="0.2">
      <c r="B82" s="5"/>
      <c r="C82" s="5"/>
      <c r="D82" s="5"/>
      <c r="E82" s="5"/>
      <c r="F82" s="5"/>
      <c r="G82" s="5"/>
      <c r="H82" s="5"/>
      <c r="I82" s="1"/>
      <c r="J82" s="1"/>
      <c r="K82" s="14"/>
      <c r="M82" s="1"/>
      <c r="N82" s="1"/>
      <c r="O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2:31" x14ac:dyDescent="0.2">
      <c r="B83" s="5"/>
      <c r="C83" s="5"/>
      <c r="D83" s="5"/>
      <c r="E83" s="5"/>
      <c r="F83" s="5"/>
      <c r="G83" s="5"/>
      <c r="H83" s="5"/>
      <c r="I83" s="1"/>
      <c r="J83" s="1"/>
      <c r="K83" s="14"/>
      <c r="M83" s="1"/>
      <c r="N83" s="1"/>
      <c r="O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2:31" x14ac:dyDescent="0.2">
      <c r="B84" s="5"/>
      <c r="C84" s="5"/>
      <c r="D84" s="5"/>
      <c r="E84" s="5"/>
      <c r="F84" s="5"/>
      <c r="G84" s="5"/>
      <c r="H84" s="5"/>
      <c r="I84" s="1"/>
      <c r="J84" s="1"/>
      <c r="K84" s="14"/>
      <c r="M84" s="1"/>
      <c r="N84" s="1"/>
      <c r="O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2:31" x14ac:dyDescent="0.2">
      <c r="B85" s="5"/>
      <c r="C85" s="5"/>
      <c r="D85" s="5"/>
      <c r="E85" s="5"/>
      <c r="F85" s="5"/>
      <c r="G85" s="5"/>
      <c r="H85" s="5"/>
      <c r="I85" s="1"/>
      <c r="J85" s="1"/>
      <c r="K85" s="14"/>
      <c r="M85" s="1"/>
      <c r="N85" s="1"/>
      <c r="O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2:31" x14ac:dyDescent="0.2">
      <c r="B86" s="5"/>
      <c r="C86" s="5"/>
      <c r="D86" s="5"/>
      <c r="E86" s="5"/>
      <c r="F86" s="5"/>
      <c r="G86" s="5"/>
      <c r="H86" s="5"/>
      <c r="I86" s="1"/>
      <c r="J86" s="1"/>
      <c r="K86" s="14"/>
      <c r="M86" s="1"/>
      <c r="N86" s="1"/>
      <c r="O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2:31" x14ac:dyDescent="0.2">
      <c r="B87" s="5"/>
      <c r="C87" s="5"/>
      <c r="D87" s="5"/>
      <c r="E87" s="5"/>
      <c r="F87" s="5"/>
      <c r="G87" s="5"/>
      <c r="H87" s="5"/>
      <c r="I87" s="1"/>
      <c r="J87" s="1"/>
      <c r="K87" s="14"/>
      <c r="M87" s="1"/>
      <c r="N87" s="1"/>
      <c r="O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2:31" x14ac:dyDescent="0.2">
      <c r="B88" s="5"/>
      <c r="C88" s="5"/>
      <c r="D88" s="5"/>
      <c r="E88" s="5"/>
      <c r="F88" s="5"/>
      <c r="G88" s="5"/>
      <c r="H88" s="5"/>
      <c r="I88" s="1"/>
      <c r="J88" s="1"/>
      <c r="K88" s="14"/>
      <c r="M88" s="1"/>
      <c r="N88" s="1"/>
      <c r="O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2:31" x14ac:dyDescent="0.2">
      <c r="B89" s="5"/>
      <c r="C89" s="5"/>
      <c r="D89" s="5"/>
      <c r="E89" s="5"/>
      <c r="F89" s="5"/>
      <c r="G89" s="5"/>
      <c r="H89" s="5"/>
      <c r="I89" s="1"/>
      <c r="J89" s="1"/>
      <c r="K89" s="14"/>
      <c r="M89" s="1"/>
      <c r="N89" s="1"/>
      <c r="O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2:31" x14ac:dyDescent="0.2">
      <c r="B90" s="5"/>
      <c r="C90" s="5"/>
      <c r="D90" s="5"/>
      <c r="E90" s="5"/>
      <c r="F90" s="5"/>
      <c r="G90" s="5"/>
      <c r="H90" s="5"/>
      <c r="I90" s="1"/>
      <c r="J90" s="1"/>
      <c r="K90" s="14"/>
      <c r="M90" s="1"/>
      <c r="N90" s="1"/>
      <c r="O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2:31" x14ac:dyDescent="0.2">
      <c r="B91" s="5"/>
      <c r="C91" s="5"/>
      <c r="D91" s="5"/>
      <c r="E91" s="5"/>
      <c r="F91" s="5"/>
      <c r="G91" s="5"/>
      <c r="H91" s="5"/>
      <c r="I91" s="1"/>
      <c r="J91" s="1"/>
      <c r="K91" s="14"/>
      <c r="M91" s="1"/>
      <c r="N91" s="1"/>
      <c r="O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2:31" x14ac:dyDescent="0.2">
      <c r="B92" s="5"/>
      <c r="C92" s="5"/>
      <c r="D92" s="5"/>
      <c r="E92" s="5"/>
      <c r="F92" s="5"/>
      <c r="G92" s="5"/>
      <c r="H92" s="5"/>
      <c r="I92" s="1"/>
      <c r="J92" s="1"/>
      <c r="K92" s="14"/>
      <c r="M92" s="1"/>
      <c r="N92" s="1"/>
      <c r="O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2:31" x14ac:dyDescent="0.2">
      <c r="B93" s="5"/>
      <c r="C93" s="5"/>
      <c r="D93" s="5"/>
      <c r="E93" s="5"/>
      <c r="F93" s="5"/>
      <c r="G93" s="5"/>
      <c r="H93" s="5"/>
      <c r="I93" s="1"/>
      <c r="J93" s="1"/>
      <c r="K93" s="14"/>
      <c r="M93" s="1"/>
      <c r="N93" s="1"/>
      <c r="O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2:31" x14ac:dyDescent="0.2">
      <c r="B94" s="5"/>
      <c r="C94" s="5"/>
      <c r="D94" s="5"/>
      <c r="E94" s="5"/>
      <c r="F94" s="5"/>
      <c r="G94" s="5"/>
      <c r="H94" s="5"/>
      <c r="I94" s="1"/>
      <c r="J94" s="1"/>
      <c r="K94" s="14"/>
      <c r="M94" s="1"/>
      <c r="N94" s="1"/>
      <c r="O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2:31" x14ac:dyDescent="0.2">
      <c r="B95" s="5"/>
      <c r="C95" s="5"/>
      <c r="D95" s="5"/>
      <c r="E95" s="5"/>
      <c r="F95" s="5"/>
      <c r="G95" s="5"/>
      <c r="H95" s="5"/>
      <c r="I95" s="1"/>
      <c r="J95" s="1"/>
      <c r="K95" s="14"/>
      <c r="M95" s="1"/>
      <c r="N95" s="1"/>
      <c r="O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2:31" x14ac:dyDescent="0.2">
      <c r="B96" s="5"/>
      <c r="C96" s="5"/>
      <c r="D96" s="5"/>
      <c r="E96" s="5"/>
      <c r="F96" s="5"/>
      <c r="G96" s="5"/>
      <c r="H96" s="5"/>
      <c r="I96" s="1"/>
      <c r="J96" s="1"/>
      <c r="K96" s="14"/>
      <c r="M96" s="1"/>
      <c r="N96" s="1"/>
      <c r="O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">
      <c r="B97" s="5"/>
      <c r="C97" s="5"/>
      <c r="D97" s="5"/>
      <c r="E97" s="5"/>
      <c r="F97" s="5"/>
      <c r="G97" s="5"/>
      <c r="H97" s="5"/>
      <c r="I97" s="1"/>
      <c r="J97" s="1"/>
      <c r="K97" s="14"/>
      <c r="M97" s="1"/>
      <c r="N97" s="1"/>
      <c r="O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">
      <c r="B98" s="5"/>
      <c r="C98" s="5"/>
      <c r="D98" s="5"/>
      <c r="E98" s="5"/>
      <c r="F98" s="5"/>
      <c r="G98" s="5"/>
      <c r="H98" s="5"/>
      <c r="I98" s="1"/>
      <c r="J98" s="1"/>
      <c r="K98" s="14"/>
      <c r="M98" s="1"/>
      <c r="N98" s="1"/>
      <c r="O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">
      <c r="B99" s="5"/>
      <c r="C99" s="5"/>
      <c r="D99" s="5"/>
      <c r="E99" s="5"/>
      <c r="F99" s="5"/>
      <c r="G99" s="5"/>
      <c r="H99" s="5"/>
      <c r="I99" s="1"/>
      <c r="J99" s="1"/>
      <c r="K99" s="14"/>
      <c r="M99" s="1"/>
      <c r="N99" s="1"/>
      <c r="O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">
      <c r="B100" s="5"/>
      <c r="C100" s="5"/>
      <c r="D100" s="5"/>
      <c r="E100" s="5"/>
      <c r="F100" s="5"/>
      <c r="G100" s="5"/>
      <c r="H100" s="5"/>
      <c r="I100" s="1"/>
      <c r="J100" s="1"/>
      <c r="K100" s="14"/>
      <c r="M100" s="1"/>
      <c r="N100" s="1"/>
      <c r="O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">
      <c r="B101" s="5"/>
      <c r="C101" s="5"/>
      <c r="D101" s="5"/>
      <c r="E101" s="5"/>
      <c r="F101" s="5"/>
      <c r="G101" s="5"/>
      <c r="H101" s="5"/>
      <c r="I101" s="1"/>
      <c r="J101" s="1"/>
      <c r="K101" s="14"/>
      <c r="M101" s="1"/>
      <c r="N101" s="1"/>
      <c r="O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">
      <c r="B102" s="5"/>
      <c r="C102" s="5"/>
      <c r="D102" s="5"/>
      <c r="E102" s="5"/>
      <c r="F102" s="5"/>
      <c r="G102" s="5"/>
      <c r="H102" s="5"/>
      <c r="I102" s="1"/>
      <c r="J102" s="1"/>
      <c r="K102" s="14"/>
      <c r="M102" s="1"/>
      <c r="N102" s="1"/>
      <c r="O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">
      <c r="B103" s="5"/>
      <c r="C103" s="5"/>
      <c r="D103" s="5"/>
      <c r="E103" s="5"/>
      <c r="F103" s="5"/>
      <c r="G103" s="5"/>
      <c r="H103" s="5"/>
      <c r="I103" s="1"/>
      <c r="J103" s="1"/>
      <c r="K103" s="14"/>
      <c r="M103" s="1"/>
      <c r="N103" s="1"/>
      <c r="O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">
      <c r="B104" s="5"/>
      <c r="C104" s="5"/>
      <c r="D104" s="5"/>
      <c r="E104" s="5"/>
      <c r="F104" s="5"/>
      <c r="G104" s="5"/>
      <c r="H104" s="5"/>
      <c r="I104" s="1"/>
      <c r="J104" s="1"/>
      <c r="K104" s="14"/>
      <c r="M104" s="1"/>
      <c r="N104" s="1"/>
      <c r="O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16"/>
    </row>
    <row r="106" spans="1:31" x14ac:dyDescent="0.2">
      <c r="A106" s="24"/>
      <c r="B106" s="24"/>
      <c r="C106" s="6"/>
      <c r="D106" s="6"/>
      <c r="E106" s="6"/>
      <c r="F106" s="6"/>
      <c r="G106" s="6"/>
      <c r="H106" s="6"/>
      <c r="I106" s="6"/>
      <c r="J106" s="6"/>
      <c r="K106" s="17"/>
    </row>
    <row r="107" spans="1:3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6"/>
    </row>
    <row r="108" spans="1:31" x14ac:dyDescent="0.2">
      <c r="A108" s="3"/>
      <c r="B108" s="4"/>
      <c r="C108" s="4"/>
      <c r="D108" s="4"/>
      <c r="E108" s="4"/>
      <c r="F108" s="4"/>
      <c r="G108" s="4"/>
      <c r="H108" s="4"/>
      <c r="I108" s="7"/>
      <c r="J108" s="7"/>
      <c r="K108" s="18"/>
    </row>
    <row r="109" spans="1:31" x14ac:dyDescent="0.2">
      <c r="A109" s="3"/>
      <c r="B109" s="4"/>
      <c r="C109" s="4"/>
      <c r="D109" s="4"/>
      <c r="E109" s="4"/>
      <c r="F109" s="4"/>
      <c r="G109" s="4"/>
      <c r="H109" s="4"/>
      <c r="I109" s="7"/>
      <c r="J109" s="7"/>
      <c r="K109" s="18"/>
    </row>
    <row r="110" spans="1:31" x14ac:dyDescent="0.2">
      <c r="A110" s="3"/>
      <c r="B110" s="4"/>
      <c r="C110" s="4"/>
      <c r="D110" s="4"/>
      <c r="E110" s="4"/>
      <c r="F110" s="4"/>
      <c r="G110" s="4"/>
      <c r="H110" s="4"/>
      <c r="I110" s="7"/>
      <c r="J110" s="7"/>
      <c r="K110" s="18"/>
    </row>
    <row r="111" spans="1:31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18"/>
    </row>
    <row r="112" spans="1:31" x14ac:dyDescent="0.2">
      <c r="A112" s="24"/>
      <c r="B112" s="24"/>
      <c r="C112" s="6"/>
      <c r="D112" s="6"/>
      <c r="E112" s="6"/>
      <c r="F112" s="6"/>
      <c r="G112" s="6"/>
      <c r="H112" s="6"/>
      <c r="I112" s="6"/>
      <c r="J112" s="6"/>
      <c r="K112" s="17"/>
    </row>
    <row r="113" spans="1:11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18"/>
    </row>
    <row r="114" spans="1:11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18"/>
    </row>
    <row r="115" spans="1:11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18"/>
    </row>
    <row r="116" spans="1:11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18"/>
    </row>
    <row r="117" spans="1:11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18"/>
    </row>
    <row r="118" spans="1:11" x14ac:dyDescent="0.2">
      <c r="B118" s="3"/>
      <c r="C118" s="3"/>
      <c r="D118" s="3"/>
      <c r="E118" s="3"/>
      <c r="F118" s="3"/>
      <c r="G118" s="3"/>
      <c r="H118" s="3"/>
      <c r="I118" s="3"/>
      <c r="J118" s="3"/>
      <c r="K118" s="18"/>
    </row>
    <row r="119" spans="1:11" x14ac:dyDescent="0.2">
      <c r="B119" s="3"/>
      <c r="C119" s="3"/>
      <c r="D119" s="3"/>
      <c r="E119" s="3"/>
      <c r="F119" s="3"/>
      <c r="G119" s="3"/>
      <c r="H119" s="3"/>
      <c r="I119" s="3"/>
      <c r="J119" s="3"/>
      <c r="K119" s="18"/>
    </row>
    <row r="120" spans="1:11" ht="42.75" x14ac:dyDescent="0.2">
      <c r="A120" s="1" t="str">
        <f>N1</f>
        <v>Loss Area 2005-2010 (km2)</v>
      </c>
      <c r="B120" s="3"/>
      <c r="C120" s="3"/>
      <c r="D120" s="3"/>
      <c r="E120" s="3"/>
      <c r="F120" s="3"/>
      <c r="G120" s="3"/>
      <c r="H120" s="3"/>
      <c r="I120" s="3"/>
      <c r="J120" s="3"/>
      <c r="K120" s="18"/>
    </row>
    <row r="121" spans="1:11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18"/>
    </row>
    <row r="122" spans="1:11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18"/>
    </row>
  </sheetData>
  <sortState xmlns:xlrd2="http://schemas.microsoft.com/office/spreadsheetml/2017/richdata2" ref="A2:AE72">
    <sortCondition ref="A2:A72"/>
  </sortState>
  <mergeCells count="2">
    <mergeCell ref="A106:B106"/>
    <mergeCell ref="A112:B112"/>
  </mergeCells>
  <phoneticPr fontId="7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Goldberg</dc:creator>
  <cp:lastModifiedBy>Shen Qu</cp:lastModifiedBy>
  <dcterms:created xsi:type="dcterms:W3CDTF">2019-05-24T18:18:02Z</dcterms:created>
  <dcterms:modified xsi:type="dcterms:W3CDTF">2023-10-09T17:04:49Z</dcterms:modified>
</cp:coreProperties>
</file>