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kew\Documents\UofM_Data_Analytics_Coursework\Section1\module2_challenge\"/>
    </mc:Choice>
  </mc:AlternateContent>
  <xr:revisionPtr revIDLastSave="0" documentId="13_ncr:1_{3143A011-33E2-4F60-9F31-395650518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Summary Statistics" sheetId="8" r:id="rId2"/>
    <sheet name="Goal Outcome" sheetId="7" r:id="rId3"/>
    <sheet name="Category Outcome" sheetId="3" r:id="rId4"/>
    <sheet name="Sub-Category Outcome" sheetId="5" r:id="rId5"/>
    <sheet name="Launch Date Outcome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L7" i="8"/>
  <c r="L6" i="8"/>
  <c r="L5" i="8"/>
  <c r="L3" i="8"/>
  <c r="L2" i="8"/>
  <c r="I7" i="8"/>
  <c r="I6" i="8"/>
  <c r="I5" i="8"/>
  <c r="I4" i="8"/>
  <c r="I3" i="8"/>
  <c r="I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Q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7" l="1"/>
  <c r="H2" i="7" s="1"/>
  <c r="E11" i="7"/>
  <c r="F11" i="7" s="1"/>
  <c r="E13" i="7"/>
  <c r="F13" i="7" s="1"/>
  <c r="E12" i="7"/>
  <c r="F12" i="7" s="1"/>
  <c r="E10" i="7"/>
  <c r="G10" i="7" s="1"/>
  <c r="E9" i="7"/>
  <c r="F9" i="7" s="1"/>
  <c r="E8" i="7"/>
  <c r="G8" i="7" s="1"/>
  <c r="E7" i="7"/>
  <c r="F7" i="7" s="1"/>
  <c r="E6" i="7"/>
  <c r="H6" i="7" s="1"/>
  <c r="E5" i="7"/>
  <c r="F5" i="7" s="1"/>
  <c r="E4" i="7"/>
  <c r="H4" i="7" s="1"/>
  <c r="E3" i="7"/>
  <c r="H5" i="7" l="1"/>
  <c r="H9" i="7"/>
  <c r="G9" i="7"/>
  <c r="F2" i="7"/>
  <c r="H7" i="7"/>
  <c r="G11" i="7"/>
  <c r="G7" i="7"/>
  <c r="F8" i="7"/>
  <c r="H11" i="7"/>
  <c r="H8" i="7"/>
  <c r="F4" i="7"/>
  <c r="G5" i="7"/>
  <c r="G2" i="7"/>
  <c r="F10" i="7"/>
  <c r="H10" i="7"/>
  <c r="H3" i="7"/>
  <c r="G3" i="7"/>
  <c r="H13" i="7"/>
  <c r="G13" i="7"/>
  <c r="H12" i="7"/>
  <c r="G12" i="7"/>
  <c r="G4" i="7"/>
  <c r="G6" i="7"/>
  <c r="F3" i="7"/>
  <c r="F6" i="7"/>
</calcChain>
</file>

<file path=xl/sharedStrings.xml><?xml version="1.0" encoding="utf-8"?>
<sst xmlns="http://schemas.openxmlformats.org/spreadsheetml/2006/main" count="7061" uniqueCount="2108">
  <si>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</si>
  <si>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</si>
  <si>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</si>
  <si>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</si>
  <si>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</si>
  <si>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</si>
  <si>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</si>
  <si>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</si>
  <si>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</si>
  <si>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</si>
  <si>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</si>
  <si>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</si>
  <si>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</si>
  <si>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</si>
  <si>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</si>
  <si>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</si>
  <si>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</si>
  <si>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</si>
  <si>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</si>
  <si>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</si>
  <si>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</si>
  <si>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</si>
  <si>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</si>
  <si>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</si>
  <si>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</si>
  <si>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</si>
  <si>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</si>
  <si>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</si>
  <si>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</si>
  <si>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</si>
  <si>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</si>
  <si>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</si>
  <si>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</si>
  <si>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</si>
  <si>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</si>
  <si>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</si>
  <si>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</si>
  <si>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</si>
  <si>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</si>
  <si>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</si>
  <si>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</si>
  <si>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</si>
  <si>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</si>
  <si>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</si>
  <si>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</si>
  <si>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</si>
  <si>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</si>
  <si>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</si>
  <si>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</si>
  <si>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</si>
  <si>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</si>
  <si>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</si>
  <si>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</si>
  <si>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</si>
  <si>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</si>
  <si>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</si>
  <si>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</si>
  <si>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</si>
  <si>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</si>
  <si>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</si>
  <si>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</si>
  <si>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</si>
  <si>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</si>
  <si>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</si>
  <si>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</si>
  <si>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</si>
  <si>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</si>
  <si>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</si>
  <si>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</si>
  <si>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</si>
  <si>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</si>
  <si>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</si>
  <si>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</si>
  <si>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</si>
  <si>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</si>
  <si>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</si>
  <si>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</si>
  <si>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</si>
  <si>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</si>
  <si>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</si>
  <si>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</si>
  <si>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</si>
  <si>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</si>
  <si>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</si>
  <si>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</si>
  <si>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</si>
  <si>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</si>
  <si>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</si>
  <si>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</si>
  <si>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</si>
  <si>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</si>
  <si>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</si>
  <si>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</si>
  <si>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</si>
  <si>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</si>
  <si>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</si>
  <si>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</si>
  <si>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</si>
  <si>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</si>
  <si>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</si>
  <si>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</si>
  <si>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</si>
  <si>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</si>
  <si>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</si>
  <si>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</si>
  <si>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</si>
  <si>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</si>
  <si>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</si>
  <si>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</si>
  <si>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</si>
  <si>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</si>
  <si>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</si>
  <si>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</si>
  <si>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</si>
  <si>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</si>
  <si>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</si>
  <si>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</si>
  <si>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</si>
  <si>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</si>
  <si>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</si>
  <si>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</si>
  <si>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</si>
  <si>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</si>
  <si>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</si>
  <si>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</si>
  <si>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</si>
  <si>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</si>
  <si>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</si>
  <si>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</si>
  <si>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</si>
  <si>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</si>
  <si>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</si>
  <si>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</si>
  <si>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</si>
  <si>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</si>
  <si>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</si>
  <si>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</si>
  <si>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</si>
  <si>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</si>
  <si>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</si>
  <si>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</si>
  <si>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</si>
  <si>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</si>
  <si>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</si>
  <si>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</si>
  <si>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</si>
  <si>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</si>
  <si>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</si>
  <si>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</si>
  <si>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</si>
  <si>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</si>
  <si>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</si>
  <si>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</si>
  <si>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</si>
  <si>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</si>
  <si>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</si>
  <si>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</si>
  <si>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</si>
  <si>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</si>
  <si>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</si>
  <si>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</si>
  <si>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</si>
  <si>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</si>
  <si>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</si>
  <si>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</si>
  <si>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</si>
  <si>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</si>
  <si>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</si>
  <si>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</si>
  <si>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</si>
  <si>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</si>
  <si>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</si>
  <si>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</si>
  <si>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</si>
  <si>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</si>
  <si>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</si>
  <si>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</si>
  <si>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</si>
  <si>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</si>
  <si>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</si>
  <si>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</si>
  <si>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</si>
  <si>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</si>
  <si>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</si>
  <si>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</si>
  <si>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</si>
  <si>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</si>
  <si>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</si>
  <si>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</si>
  <si>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</si>
  <si>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</si>
  <si>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</si>
  <si>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</si>
  <si>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</si>
  <si>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</si>
  <si>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</si>
  <si>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</si>
  <si>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</si>
  <si>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</si>
  <si>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</si>
  <si>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</si>
  <si>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</si>
  <si>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</si>
  <si>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</si>
  <si>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</si>
  <si>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</si>
  <si>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</si>
  <si>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</si>
  <si>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</si>
  <si>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</si>
  <si>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</si>
  <si>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</si>
  <si>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</si>
  <si>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</si>
  <si>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</si>
  <si>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</si>
  <si>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</si>
  <si>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</si>
  <si>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</si>
  <si>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</si>
  <si>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</si>
  <si>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</si>
  <si>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</si>
  <si>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</si>
  <si>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</si>
  <si>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</si>
  <si>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</si>
  <si>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</si>
  <si>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</si>
  <si>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</si>
  <si>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</si>
  <si>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</si>
  <si>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</si>
  <si>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</si>
  <si>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</si>
  <si>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</si>
  <si>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</si>
  <si>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</si>
  <si>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</si>
  <si>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</si>
  <si>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</si>
  <si>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</si>
  <si>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</si>
  <si>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</si>
  <si>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</si>
  <si>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</si>
  <si>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</si>
  <si>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</si>
  <si>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</si>
  <si>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</si>
  <si>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</si>
  <si>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</si>
  <si>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</si>
  <si>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</si>
  <si>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</si>
  <si>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</si>
  <si>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</si>
  <si>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</si>
  <si>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</si>
  <si>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</si>
  <si>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</si>
  <si>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</si>
  <si>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</si>
  <si>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</si>
  <si>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</si>
  <si>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</si>
  <si>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</si>
  <si>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</si>
  <si>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</si>
  <si>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</si>
  <si>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</si>
  <si>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</si>
  <si>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</si>
  <si>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</si>
  <si>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</si>
  <si>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</si>
  <si>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</si>
  <si>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</si>
  <si>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</si>
  <si>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</si>
  <si>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</si>
  <si>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</si>
  <si>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</si>
  <si>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</si>
  <si>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</si>
  <si>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</si>
  <si>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</si>
  <si>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</si>
  <si>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</si>
  <si>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</si>
  <si>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</si>
  <si>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</si>
  <si>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</si>
  <si>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</si>
  <si>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</si>
  <si>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</si>
  <si>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</si>
  <si>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</si>
  <si>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</si>
  <si>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</si>
  <si>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</si>
  <si>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</si>
  <si>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</si>
  <si>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</si>
  <si>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</si>
  <si>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</si>
  <si>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</si>
  <si>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</si>
  <si>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</si>
  <si>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</si>
  <si>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</si>
  <si>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</si>
  <si>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</si>
  <si>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</si>
  <si>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</si>
  <si>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</si>
  <si>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</si>
  <si>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</si>
  <si>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</si>
  <si>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</si>
  <si>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</si>
  <si>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</si>
  <si>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</si>
  <si>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</si>
  <si>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</si>
  <si>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</si>
  <si>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</si>
  <si>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</si>
  <si>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</si>
  <si>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</si>
  <si>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</si>
  <si>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</si>
  <si>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</si>
  <si>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</si>
  <si>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</si>
  <si>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</si>
  <si>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</si>
  <si>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</si>
  <si>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</si>
  <si>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</si>
  <si>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</si>
  <si>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</si>
  <si>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</si>
  <si>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</si>
  <si>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</si>
  <si>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</si>
  <si>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</si>
  <si>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</si>
  <si>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</si>
  <si>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</si>
  <si>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</si>
  <si>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</si>
  <si>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</si>
  <si>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</si>
  <si>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</si>
  <si>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</si>
  <si>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</si>
  <si>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</si>
  <si>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</si>
  <si>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</si>
  <si>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</si>
  <si>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</si>
  <si>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</si>
  <si>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</si>
  <si>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</si>
  <si>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</si>
  <si>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</si>
  <si>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</si>
  <si>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</si>
  <si>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</si>
  <si>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</si>
  <si>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</si>
  <si>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</si>
  <si>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</si>
  <si>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</si>
  <si>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</si>
  <si>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</si>
  <si>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</si>
  <si>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</si>
  <si>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</si>
  <si>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</si>
  <si>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</si>
  <si>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</si>
  <si>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</si>
  <si>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</si>
  <si>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</si>
  <si>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</si>
  <si>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</si>
  <si>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</si>
  <si>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</si>
  <si>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</si>
  <si>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</si>
  <si>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</si>
  <si>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</si>
  <si>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</si>
  <si>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</si>
  <si>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</si>
  <si>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</si>
  <si>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</si>
  <si>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</si>
  <si>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</si>
  <si>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</si>
  <si>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</si>
  <si>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</si>
  <si>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</si>
  <si>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</si>
  <si>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</si>
  <si>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</si>
  <si>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</si>
  <si>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</si>
  <si>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</si>
  <si>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</si>
  <si>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</si>
  <si>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</si>
  <si>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</si>
  <si>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</si>
  <si>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</si>
  <si>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</si>
  <si>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</si>
  <si>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</si>
  <si>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</si>
  <si>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</si>
  <si>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</si>
  <si>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</si>
  <si>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</si>
  <si>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</si>
  <si>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</si>
  <si>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</si>
  <si>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</si>
  <si>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</si>
  <si>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</si>
  <si>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</si>
  <si>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</si>
  <si>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</si>
  <si>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</si>
  <si>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</si>
  <si>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</si>
  <si>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</si>
  <si>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</si>
  <si>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</si>
  <si>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</si>
  <si>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</si>
  <si>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</si>
  <si>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</si>
  <si>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</si>
  <si>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</si>
  <si>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</si>
  <si>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</si>
  <si>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</si>
  <si>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</si>
  <si>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</si>
  <si>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</si>
  <si>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</si>
  <si>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</si>
  <si>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</si>
  <si>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</si>
  <si>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</si>
  <si>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</si>
  <si>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</si>
  <si>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</si>
  <si>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</si>
  <si>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</si>
  <si>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</si>
  <si>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</si>
  <si>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</si>
  <si>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</si>
  <si>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</si>
  <si>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</si>
  <si>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</si>
  <si>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</si>
  <si>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</si>
  <si>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</si>
  <si>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</si>
  <si>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</si>
  <si>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</si>
  <si>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</si>
  <si>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</si>
  <si>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</si>
  <si>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</si>
  <si>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</si>
  <si>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</si>
  <si>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</si>
  <si>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</si>
  <si>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</si>
  <si>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</si>
  <si>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</si>
  <si>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</si>
  <si>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</si>
  <si>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</si>
  <si>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</si>
  <si>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</si>
  <si>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</si>
  <si>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</si>
  <si>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</si>
  <si>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</si>
  <si>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</si>
  <si>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</si>
  <si>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</si>
  <si>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</si>
  <si>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</si>
  <si>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</si>
  <si>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</si>
  <si>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</si>
  <si>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</si>
  <si>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</si>
  <si>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</si>
  <si>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</si>
  <si>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</si>
  <si>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</si>
  <si>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</si>
  <si>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</si>
  <si>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</si>
  <si>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</si>
  <si>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</si>
  <si>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</si>
  <si>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</si>
  <si>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</si>
  <si>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</si>
  <si>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</si>
  <si>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</si>
  <si>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</si>
  <si>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</si>
  <si>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</si>
  <si>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</si>
  <si>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</si>
  <si>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</si>
  <si>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</si>
  <si>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</si>
  <si>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</si>
  <si>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</si>
  <si>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</si>
  <si>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</si>
  <si>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</si>
  <si>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</si>
  <si>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</si>
  <si>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</si>
  <si>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</si>
  <si>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</si>
  <si>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</si>
  <si>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</si>
  <si>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</si>
  <si>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</si>
  <si>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</si>
  <si>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</si>
  <si>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</si>
  <si>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</si>
  <si>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</si>
  <si>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</si>
  <si>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</si>
  <si>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</si>
  <si>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</si>
  <si>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</si>
  <si>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</si>
  <si>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</si>
  <si>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</si>
  <si>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</si>
  <si>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</si>
  <si>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</si>
  <si>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</si>
  <si>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</si>
  <si>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</si>
  <si>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</si>
  <si>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</si>
  <si>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</si>
  <si>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</si>
  <si>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</si>
  <si>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</si>
  <si>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</si>
  <si>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</si>
  <si>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</si>
  <si>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</si>
  <si>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</si>
  <si>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</si>
  <si>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</si>
  <si>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</si>
  <si>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</si>
  <si>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</si>
  <si>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</si>
  <si>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</si>
  <si>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</si>
  <si>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</si>
  <si>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</si>
  <si>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</si>
  <si>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</si>
  <si>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</si>
  <si>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</si>
  <si>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</si>
  <si>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</si>
  <si>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</si>
  <si>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</si>
  <si>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</si>
  <si>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</si>
  <si>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</si>
  <si>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</si>
  <si>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</si>
  <si>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</si>
  <si>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</si>
  <si>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</si>
  <si>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</si>
  <si>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</si>
  <si>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</si>
  <si>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</si>
  <si>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</si>
  <si>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</si>
  <si>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</si>
  <si>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</si>
  <si>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</si>
  <si>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</si>
  <si>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</si>
  <si>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</si>
  <si>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</si>
  <si>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</si>
  <si>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</si>
  <si>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</si>
  <si>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</si>
  <si>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</si>
  <si>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</si>
  <si>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</si>
  <si>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</si>
  <si>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</si>
  <si>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</si>
  <si>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</si>
  <si>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</si>
  <si>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</si>
  <si>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</si>
  <si>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</si>
  <si>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</si>
  <si>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</si>
  <si>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</si>
  <si>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</si>
  <si>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</si>
  <si>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</si>
  <si>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</si>
  <si>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</si>
  <si>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</si>
  <si>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</si>
  <si>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</si>
  <si>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</si>
  <si>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</si>
  <si>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</si>
  <si>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</si>
  <si>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</si>
  <si>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</si>
  <si>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</si>
  <si>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</si>
  <si>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</si>
  <si>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</si>
  <si>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</si>
  <si>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</si>
  <si>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</si>
  <si>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</si>
  <si>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</si>
  <si>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</si>
  <si>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</si>
  <si>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</si>
  <si>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</si>
  <si>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</si>
  <si>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</si>
  <si>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</si>
  <si>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</si>
  <si>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</si>
  <si>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</si>
  <si>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</si>
  <si>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</si>
  <si>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</si>
  <si>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</si>
  <si>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</si>
  <si>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</si>
  <si>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</si>
  <si>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</si>
  <si>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</si>
  <si>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</si>
  <si>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</si>
  <si>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</si>
  <si>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</si>
  <si>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</si>
  <si>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</si>
  <si>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</si>
  <si>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</si>
  <si>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</si>
  <si>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</si>
  <si>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</si>
  <si>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</si>
  <si>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</si>
  <si>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</si>
  <si>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</si>
  <si>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</si>
  <si>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</si>
  <si>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</si>
  <si>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</si>
  <si>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</si>
  <si>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</si>
  <si>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</si>
  <si>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</si>
  <si>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</si>
  <si>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</si>
  <si>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</si>
  <si>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</si>
  <si>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</si>
  <si>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</si>
  <si>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</si>
  <si>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</si>
  <si>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</si>
  <si>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</si>
  <si>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</si>
  <si>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</si>
  <si>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</si>
  <si>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</si>
  <si>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</si>
  <si>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</si>
  <si>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</si>
  <si>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</si>
  <si>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</si>
  <si>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</si>
  <si>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</si>
  <si>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</si>
  <si>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</si>
  <si>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</si>
  <si>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</si>
  <si>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</si>
  <si>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</si>
  <si>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</si>
  <si>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</si>
  <si>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</si>
  <si>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</si>
  <si>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</si>
  <si>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</si>
  <si>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</si>
  <si>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</si>
  <si>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</si>
  <si>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</si>
  <si>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</si>
  <si>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</si>
  <si>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</si>
  <si>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</si>
  <si>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</si>
  <si>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</si>
  <si>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</si>
  <si>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</si>
  <si>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</si>
  <si>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</si>
  <si>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</si>
  <si>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</si>
  <si>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</si>
  <si>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</si>
  <si>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</si>
  <si>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</si>
  <si>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</si>
  <si>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</si>
  <si>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</si>
  <si>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</si>
  <si>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</si>
  <si>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</si>
  <si>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</si>
  <si>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</si>
  <si>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</si>
  <si>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</si>
  <si>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</si>
  <si>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</si>
  <si>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</si>
  <si>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</si>
  <si>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</si>
  <si>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</si>
  <si>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</si>
  <si>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</si>
  <si>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</si>
  <si>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</si>
  <si>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</si>
  <si>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</si>
  <si>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</si>
  <si>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</si>
  <si>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</si>
  <si>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</si>
  <si>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</si>
  <si>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</si>
  <si>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</si>
  <si>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</si>
  <si>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</si>
  <si>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</si>
  <si>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</si>
  <si>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</si>
  <si>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</si>
  <si>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</si>
  <si>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</si>
  <si>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</si>
  <si>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</si>
  <si>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</si>
  <si>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</si>
  <si>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</si>
  <si>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</si>
  <si>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</si>
  <si>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</si>
  <si>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</si>
  <si>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</si>
  <si>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</si>
  <si>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</si>
  <si>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</si>
  <si>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</si>
  <si>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</si>
  <si>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</si>
  <si>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</si>
  <si>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</si>
  <si>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</si>
  <si>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</si>
  <si>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</si>
  <si>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</si>
  <si>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</si>
  <si>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</si>
  <si>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</si>
  <si>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</si>
  <si>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</si>
  <si>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</si>
  <si>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</si>
  <si>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</si>
  <si>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</si>
  <si>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</si>
  <si>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</si>
  <si>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</si>
  <si>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</si>
  <si>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</si>
  <si>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</si>
  <si>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</si>
  <si>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</si>
  <si>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</si>
  <si>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</si>
  <si>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</si>
  <si>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</si>
  <si>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</si>
  <si>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</si>
  <si>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</si>
  <si>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</si>
  <si>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</si>
  <si>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</si>
  <si>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</si>
  <si>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</si>
  <si>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</si>
  <si>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</si>
  <si>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</si>
  <si>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</si>
  <si>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</si>
  <si>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</si>
  <si>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</si>
  <si>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</si>
  <si>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</si>
  <si>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</si>
  <si>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</si>
  <si>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</si>
  <si>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</si>
  <si>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</si>
  <si>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</si>
  <si>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</si>
  <si>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</si>
  <si>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</si>
  <si>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</si>
  <si>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</si>
  <si>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</si>
  <si>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</si>
  <si>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</si>
  <si>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</si>
  <si>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</si>
  <si>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</si>
  <si>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</si>
  <si>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</si>
  <si>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</si>
  <si>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</si>
  <si>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</si>
  <si>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</si>
  <si>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</si>
  <si>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</si>
  <si>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</si>
  <si>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</si>
  <si>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</si>
  <si>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</si>
  <si>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</si>
  <si>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</si>
  <si>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</si>
  <si>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</si>
  <si>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</si>
  <si>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</si>
  <si>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</si>
  <si>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</si>
  <si>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</si>
  <si>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</si>
  <si>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</si>
  <si>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</si>
  <si>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</si>
  <si>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</si>
  <si>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</si>
  <si>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</si>
  <si>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</si>
  <si>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</si>
  <si>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</si>
  <si>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</si>
  <si>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</si>
  <si>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</si>
  <si>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</si>
  <si>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</si>
  <si>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</si>
  <si>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</si>
  <si>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</si>
  <si>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</si>
  <si>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</si>
  <si>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</si>
  <si>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</si>
  <si>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</si>
  <si>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</si>
  <si>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</si>
  <si>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</si>
  <si>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</si>
  <si>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</si>
  <si>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</si>
  <si>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</si>
  <si>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</si>
  <si>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</si>
  <si>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</si>
  <si>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</si>
  <si>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</si>
  <si>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</si>
  <si>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</si>
  <si>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</si>
  <si>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</si>
  <si>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</si>
  <si>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</si>
  <si>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</si>
  <si>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</si>
  <si>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</si>
  <si>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</si>
  <si>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</si>
  <si>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</si>
  <si>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</si>
  <si>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</si>
  <si>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</si>
  <si>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</si>
  <si>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</si>
  <si>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</si>
  <si>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</si>
  <si>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</si>
  <si>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</si>
  <si>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</si>
  <si>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</si>
  <si>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</si>
  <si>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</si>
  <si>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</si>
  <si>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</si>
  <si>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</si>
  <si>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</si>
  <si>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</si>
  <si>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</si>
  <si>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</si>
  <si>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</si>
  <si>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</si>
  <si>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</si>
  <si>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</si>
  <si>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</si>
  <si>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</si>
  <si>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</si>
  <si>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</si>
  <si>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</si>
  <si>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</si>
  <si>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</si>
  <si>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</si>
  <si>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</si>
  <si>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</si>
  <si>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</si>
  <si>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</si>
  <si>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</si>
  <si>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</si>
  <si>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</si>
  <si>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</si>
  <si>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</si>
  <si>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</si>
  <si>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</si>
  <si>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</si>
  <si>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</si>
  <si>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</si>
  <si>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</si>
  <si>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</si>
  <si>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</si>
  <si>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</si>
  <si>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</si>
  <si>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</si>
  <si>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</si>
  <si>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</si>
  <si>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</si>
  <si>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</si>
  <si>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</si>
  <si>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</si>
  <si>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</si>
  <si>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</si>
  <si>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</si>
  <si>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</si>
  <si>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</si>
  <si>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</si>
  <si>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</si>
  <si>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</si>
  <si>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</si>
  <si>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</si>
  <si>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</si>
  <si>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</si>
  <si>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</si>
  <si>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</si>
  <si>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</si>
  <si>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</si>
  <si>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</si>
  <si>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</si>
  <si>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</si>
  <si>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</si>
  <si>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</si>
  <si>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</si>
  <si>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</si>
  <si>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</si>
  <si>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</si>
  <si>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</si>
  <si>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</si>
  <si>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</si>
  <si>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</si>
  <si>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</si>
  <si>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</si>
  <si>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</si>
  <si>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</si>
  <si>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</si>
  <si>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</si>
  <si>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</si>
  <si>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</si>
  <si>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</si>
  <si>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</si>
  <si>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</si>
  <si>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</si>
  <si>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</si>
  <si>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</si>
  <si>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</si>
  <si>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</si>
  <si>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</si>
  <si>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</si>
  <si>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</si>
  <si>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</si>
  <si>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</si>
  <si>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</si>
  <si>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</si>
  <si>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</si>
  <si>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</si>
  <si>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</si>
  <si>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</si>
  <si>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</si>
  <si>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</si>
  <si>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</si>
  <si>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</si>
  <si>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</si>
  <si>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</si>
  <si>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</si>
  <si>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</si>
  <si>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</si>
  <si>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</si>
  <si>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</si>
  <si>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</si>
  <si>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</si>
  <si>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</si>
  <si>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</si>
  <si>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</si>
  <si>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</si>
  <si>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</si>
  <si>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</si>
  <si>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</si>
  <si>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</si>
  <si>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</si>
  <si>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</si>
  <si>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</si>
  <si>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</si>
  <si>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</si>
  <si>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</si>
  <si>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</si>
  <si>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</si>
  <si>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</si>
  <si>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</si>
  <si>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</si>
  <si>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</si>
  <si>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</si>
  <si>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</si>
  <si>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</si>
  <si>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</si>
  <si>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</si>
  <si>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</si>
  <si>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</si>
  <si>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</si>
  <si>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</si>
  <si>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</si>
  <si>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</si>
  <si>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</si>
  <si>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</si>
  <si>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</si>
  <si>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</si>
  <si>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</si>
  <si>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</si>
  <si>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</si>
  <si>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</si>
  <si>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</si>
  <si>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</si>
  <si>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</si>
  <si>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</si>
  <si>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</si>
  <si>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</si>
  <si>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</si>
  <si>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</si>
  <si>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</si>
  <si>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</si>
  <si>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</si>
  <si>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</si>
  <si>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</si>
  <si>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</si>
  <si>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</si>
  <si>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</si>
  <si>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</si>
  <si>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</si>
  <si>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</si>
  <si>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</si>
  <si>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</si>
  <si>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</si>
  <si>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</si>
  <si>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</si>
  <si>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</si>
  <si>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</si>
  <si>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</si>
  <si>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</si>
  <si>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</si>
  <si>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</si>
  <si>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</si>
  <si>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</si>
  <si>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</si>
  <si>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</si>
  <si>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</si>
  <si>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</si>
  <si>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</si>
  <si>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</si>
  <si>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</si>
  <si>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</si>
  <si>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</si>
  <si>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</si>
  <si>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</si>
  <si>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</si>
  <si>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</si>
  <si>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</si>
  <si>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</si>
  <si>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</si>
  <si>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</si>
  <si>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</si>
  <si>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</si>
  <si>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</si>
  <si>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</si>
  <si>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</si>
  <si>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</si>
  <si>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</si>
  <si>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</si>
  <si>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</si>
  <si>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</si>
  <si>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</si>
  <si>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</si>
  <si>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</si>
  <si>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</si>
  <si>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</si>
  <si>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</si>
  <si>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</si>
  <si>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</si>
  <si>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</si>
  <si>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</si>
  <si>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</si>
  <si>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</si>
  <si>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</si>
  <si>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</si>
  <si>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</si>
  <si>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</si>
  <si>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</si>
  <si>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</si>
  <si>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</si>
  <si>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</si>
  <si>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</si>
  <si>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</si>
  <si>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</si>
  <si>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</si>
  <si>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</si>
  <si>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</si>
  <si>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</si>
  <si>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</si>
  <si>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</si>
  <si>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</si>
  <si>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</si>
  <si>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</si>
  <si>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</si>
  <si>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</si>
  <si>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</si>
  <si>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</si>
  <si>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</si>
  <si>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</si>
  <si>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</si>
  <si>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</si>
  <si>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</si>
  <si>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</si>
  <si>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</si>
  <si>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</si>
  <si>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</si>
  <si>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</si>
  <si>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</si>
  <si>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</si>
  <si>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</si>
  <si>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</si>
  <si>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</si>
  <si>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</si>
  <si>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</si>
  <si>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</si>
  <si>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</si>
  <si>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</si>
  <si>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</si>
  <si>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</si>
  <si>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</si>
  <si>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</si>
  <si>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</si>
  <si>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</si>
  <si>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</si>
  <si>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</si>
  <si>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</si>
  <si>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</si>
  <si>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</si>
  <si>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</si>
  <si>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</si>
  <si>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</si>
  <si>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</si>
  <si>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</si>
  <si>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</si>
  <si>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</si>
  <si>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</si>
  <si>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</si>
  <si>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</si>
  <si>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</si>
  <si>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</si>
  <si>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</si>
  <si>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</si>
  <si>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</si>
  <si>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</si>
  <si>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</si>
  <si>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</si>
  <si>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</si>
  <si>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</si>
  <si>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</si>
  <si>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</si>
  <si>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</si>
  <si>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</si>
  <si>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</si>
  <si>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</si>
  <si>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</si>
  <si>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</si>
  <si>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</si>
  <si>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</si>
  <si>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</si>
  <si>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</si>
  <si>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</si>
  <si>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</si>
  <si>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</si>
  <si>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</si>
  <si>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</si>
  <si>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</si>
  <si>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</si>
  <si>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</si>
  <si>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</si>
  <si>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</si>
  <si>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</si>
  <si>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</si>
  <si>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</si>
  <si>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</si>
  <si>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</si>
  <si>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</si>
  <si>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</si>
  <si>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</si>
  <si>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</si>
  <si>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</si>
  <si>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</si>
  <si>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</si>
  <si>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</si>
  <si>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</si>
  <si>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</si>
  <si>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</si>
  <si>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</si>
  <si>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</si>
  <si>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</si>
  <si>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</si>
  <si>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</si>
  <si>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</si>
  <si>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</si>
  <si>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</si>
  <si>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</si>
  <si>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</si>
  <si>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</si>
  <si>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</si>
  <si>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</si>
  <si>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</si>
  <si>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</si>
  <si>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</si>
  <si>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</si>
  <si>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</si>
  <si>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</si>
  <si>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</si>
  <si>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</si>
  <si>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</si>
  <si>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</si>
  <si>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</si>
  <si>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</si>
  <si>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</si>
  <si>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</si>
  <si>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</si>
  <si>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</si>
  <si>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</si>
  <si>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</si>
  <si>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</si>
  <si>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</si>
  <si>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</si>
  <si>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</si>
  <si>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</si>
  <si>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</si>
  <si>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</si>
  <si>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</si>
  <si>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</si>
  <si>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</si>
  <si>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</si>
  <si>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</si>
  <si>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</si>
  <si>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</si>
  <si>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</si>
  <si>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</si>
  <si>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</si>
  <si>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</si>
  <si>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</si>
  <si>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</si>
  <si>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</si>
  <si>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</si>
  <si>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</si>
  <si>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</si>
  <si>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</si>
  <si>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</si>
  <si>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</si>
  <si>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</si>
  <si>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</si>
  <si>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</si>
  <si>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</si>
  <si>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</si>
  <si>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</si>
  <si>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</si>
  <si>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</si>
  <si>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</si>
  <si>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</si>
  <si>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</si>
  <si>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</si>
  <si>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</si>
  <si>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</si>
  <si>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</si>
  <si>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</si>
  <si>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</si>
  <si>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</si>
  <si>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</si>
  <si>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</si>
  <si>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</si>
  <si>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</si>
  <si>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</si>
  <si>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</si>
  <si>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</si>
  <si>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</si>
  <si>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</si>
  <si>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</si>
  <si>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</si>
  <si>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</si>
  <si>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</si>
  <si>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</si>
  <si>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</si>
  <si>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</si>
  <si>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</si>
  <si>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</si>
  <si>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</si>
  <si>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</si>
  <si>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</si>
  <si>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</si>
  <si>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</si>
  <si>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</si>
  <si>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</si>
  <si>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</si>
  <si>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</si>
  <si>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</si>
  <si>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</si>
  <si>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</si>
  <si>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</si>
  <si>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</si>
  <si>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</si>
  <si>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</si>
  <si>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</si>
  <si>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</si>
  <si>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</si>
  <si>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</si>
  <si>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</si>
  <si>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</si>
  <si>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</si>
  <si>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</si>
  <si>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</si>
  <si>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</si>
  <si>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</si>
  <si>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</si>
  <si>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</si>
  <si>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</si>
  <si>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</si>
  <si>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</si>
  <si>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</si>
  <si>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</si>
  <si>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</si>
  <si>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</si>
  <si>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</si>
  <si>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</si>
  <si>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</si>
  <si>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</si>
  <si>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</si>
  <si>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</si>
  <si>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</si>
  <si>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</si>
  <si>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</si>
  <si>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</si>
  <si>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</si>
  <si>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</si>
  <si>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</si>
  <si>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</si>
  <si>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</si>
  <si>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</si>
  <si>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</si>
  <si>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</si>
  <si>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</si>
  <si>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</si>
  <si>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</si>
  <si>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</si>
  <si>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</si>
  <si>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</si>
  <si>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</si>
  <si>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</si>
  <si>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</si>
  <si>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</si>
  <si>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</si>
  <si>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</si>
  <si>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</si>
  <si>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</si>
  <si>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</si>
  <si>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</si>
  <si>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</si>
  <si>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</si>
  <si>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</si>
  <si>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</si>
  <si>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</si>
  <si>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</si>
  <si>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</si>
  <si>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</si>
  <si>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</si>
  <si>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</si>
  <si>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</si>
  <si>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</si>
  <si>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</si>
  <si>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</si>
  <si>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</si>
  <si>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</si>
  <si>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</si>
  <si>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</si>
  <si>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</si>
  <si>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</si>
  <si>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</si>
  <si>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</si>
  <si>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</si>
  <si>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</si>
  <si>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</si>
  <si>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</si>
  <si>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</si>
  <si>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</si>
  <si>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</si>
  <si>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</si>
  <si>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</si>
  <si>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</si>
  <si>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</si>
  <si>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</si>
  <si>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</si>
  <si>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</si>
  <si>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</si>
  <si>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</si>
  <si>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</si>
  <si>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</si>
  <si>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</si>
  <si>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</si>
  <si>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</si>
  <si>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</si>
  <si>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</si>
  <si>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</si>
  <si>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</si>
  <si>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</si>
  <si>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</si>
  <si>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</si>
  <si>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</si>
  <si>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</si>
  <si>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</si>
  <si>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</si>
  <si>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</si>
  <si>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</si>
  <si>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</si>
  <si>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</si>
  <si>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</si>
  <si>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</si>
  <si>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</si>
  <si>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</si>
  <si>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</si>
  <si>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</si>
  <si>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</si>
  <si>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</si>
  <si>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</si>
  <si>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</si>
  <si>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</si>
  <si>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</si>
  <si>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</si>
  <si>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</si>
  <si>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</si>
  <si>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</si>
  <si>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</si>
  <si>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</si>
  <si>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</si>
  <si>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</si>
  <si>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</si>
  <si>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</si>
  <si>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</si>
  <si>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</si>
  <si>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</si>
  <si>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</si>
  <si>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</si>
  <si>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</si>
  <si>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</si>
  <si>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</si>
  <si>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</si>
  <si>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</si>
  <si>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</si>
  <si>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</si>
  <si>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</si>
  <si>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</si>
  <si>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</si>
  <si>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</si>
  <si>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</si>
  <si>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</si>
  <si>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</si>
  <si>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</si>
  <si>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</si>
  <si>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</si>
  <si>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</si>
  <si>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</si>
  <si>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</si>
  <si>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</si>
  <si>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</si>
  <si>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</si>
  <si>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</si>
  <si>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</si>
  <si>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</si>
  <si>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</si>
  <si>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</si>
  <si>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</si>
  <si>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</si>
  <si>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</si>
  <si>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</si>
  <si>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</si>
  <si>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</si>
  <si>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</si>
  <si>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</si>
  <si>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</si>
  <si>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</si>
  <si>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</si>
  <si>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</si>
  <si>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</si>
  <si>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</si>
  <si>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</si>
  <si>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</si>
  <si>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</si>
  <si>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</si>
  <si>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</si>
  <si>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</si>
  <si>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</si>
  <si>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</si>
  <si>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</si>
  <si>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</si>
  <si>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</si>
  <si>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</si>
  <si>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</si>
  <si>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</si>
  <si>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</si>
  <si>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</si>
  <si>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</si>
  <si>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</si>
  <si>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</si>
  <si>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</si>
  <si>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</si>
  <si>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</si>
  <si>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</si>
  <si>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</si>
  <si>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</si>
  <si>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</si>
  <si>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</si>
  <si>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</si>
  <si>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</si>
  <si>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</si>
  <si>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</si>
  <si>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</si>
  <si>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</si>
  <si>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</si>
  <si>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</si>
  <si>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</si>
  <si>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</si>
  <si>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</si>
  <si>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</si>
  <si>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</si>
  <si>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</si>
  <si>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</si>
  <si>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</si>
  <si>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</si>
  <si>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</si>
  <si>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</si>
  <si>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</si>
  <si>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</si>
  <si>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</si>
  <si>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</si>
  <si>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</si>
  <si>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</si>
  <si>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</si>
  <si>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</si>
  <si>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</si>
  <si>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</si>
  <si>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</si>
  <si>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</si>
  <si>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</si>
  <si>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</si>
  <si>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</si>
  <si>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</si>
  <si>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</si>
  <si>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</si>
  <si>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</si>
  <si>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</si>
  <si>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</si>
  <si>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</si>
  <si>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</si>
  <si>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</si>
  <si>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</si>
  <si>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</si>
  <si>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</si>
  <si>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</si>
  <si>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</si>
  <si>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</si>
  <si>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</si>
  <si>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</si>
  <si>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</si>
  <si>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</si>
  <si>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</si>
  <si>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</si>
  <si>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</si>
  <si>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</si>
  <si>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</si>
  <si>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</si>
  <si>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</si>
  <si>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</si>
  <si>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</si>
  <si>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</si>
  <si>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</si>
  <si>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</si>
  <si>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</si>
  <si>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</si>
  <si>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</si>
  <si>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</si>
  <si>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</si>
  <si>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</si>
  <si>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</si>
  <si>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</si>
  <si>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</si>
  <si>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</si>
  <si>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</si>
  <si>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</si>
  <si>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</si>
  <si>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</si>
  <si>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</si>
  <si>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</si>
  <si>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</si>
  <si>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</si>
  <si>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</si>
  <si>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</si>
  <si>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</si>
  <si>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</si>
  <si>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</si>
  <si>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</si>
  <si>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</si>
  <si>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</si>
  <si>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</si>
  <si>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</si>
  <si>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</si>
  <si>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</si>
  <si>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</si>
  <si>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</si>
  <si>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</si>
  <si>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</si>
  <si>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</si>
  <si>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</si>
  <si>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</si>
  <si>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</si>
  <si>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</si>
  <si>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</si>
  <si>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</si>
  <si>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</si>
  <si>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</si>
  <si>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</si>
  <si>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</si>
  <si>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</si>
  <si>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</si>
  <si>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</si>
  <si>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</si>
  <si>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</si>
  <si>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</si>
  <si>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</si>
  <si>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</si>
  <si>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</si>
  <si>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</si>
  <si>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</si>
  <si>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</si>
  <si>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</si>
  <si>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</si>
  <si>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</si>
  <si>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</si>
  <si>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</si>
  <si>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</si>
  <si>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</si>
  <si>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</si>
  <si>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</si>
  <si>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</si>
  <si>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</si>
  <si>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</si>
  <si>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</si>
  <si>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</si>
  <si>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</si>
  <si>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</si>
  <si>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</si>
  <si>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</si>
  <si>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</si>
  <si>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</si>
  <si>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</si>
  <si>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</si>
  <si>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</si>
  <si>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</si>
  <si>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</si>
  <si>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</si>
  <si>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</si>
  <si>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</si>
  <si>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</si>
  <si>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</si>
  <si>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</si>
  <si>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</si>
  <si>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</si>
  <si>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</si>
  <si>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</si>
  <si>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</si>
  <si>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</si>
  <si>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</si>
  <si>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</si>
  <si>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</si>
  <si>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</si>
  <si>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</si>
  <si>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</si>
  <si>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</si>
  <si>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</si>
  <si>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</si>
  <si>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</si>
  <si>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</si>
  <si>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</si>
  <si>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</si>
  <si>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</si>
  <si>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</si>
  <si>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</si>
  <si>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</si>
  <si>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</si>
  <si>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</si>
  <si>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</si>
  <si>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</si>
  <si>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</si>
  <si>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</si>
  <si>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</si>
  <si>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</si>
  <si>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</si>
  <si>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</si>
  <si>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</si>
  <si>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</si>
  <si>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</si>
  <si>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</si>
  <si>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</si>
  <si>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</si>
  <si>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</si>
  <si>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</si>
  <si>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</si>
  <si>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</si>
  <si>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</si>
  <si>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</si>
  <si>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</si>
  <si>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</si>
  <si>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</si>
  <si>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</si>
  <si>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</si>
  <si>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</si>
  <si>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</si>
  <si>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</si>
  <si>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</si>
  <si>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</si>
  <si>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</si>
  <si>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</si>
  <si>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</si>
  <si>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</si>
  <si>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</si>
  <si>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</si>
  <si>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</si>
  <si>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</si>
  <si>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</si>
  <si>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</si>
  <si>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</si>
  <si>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</si>
  <si>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</si>
  <si>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</si>
  <si>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</si>
  <si>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</si>
  <si>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</si>
  <si>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</si>
  <si>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</si>
  <si>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</si>
  <si>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</si>
  <si>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</si>
  <si>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</si>
  <si>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</si>
  <si>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</si>
  <si>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</si>
  <si>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</si>
  <si>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</si>
  <si>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</si>
  <si>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</si>
  <si>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</si>
  <si>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</si>
  <si>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</si>
  <si>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</si>
  <si>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</si>
  <si>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</si>
  <si>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</si>
  <si>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</si>
  <si>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</si>
  <si>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</si>
  <si>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</si>
  <si>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</si>
  <si>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</si>
  <si>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</si>
  <si>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</si>
  <si>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</si>
  <si>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</si>
  <si>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</si>
  <si>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</si>
  <si>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</si>
  <si>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</si>
  <si>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</si>
  <si>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</si>
  <si>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</si>
  <si>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</si>
  <si>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</si>
  <si>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</si>
  <si>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</si>
  <si>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</si>
  <si>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</si>
  <si>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</si>
  <si>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</si>
  <si>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</si>
  <si>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</si>
  <si>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</si>
  <si>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</si>
  <si>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</si>
  <si>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</si>
  <si>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</si>
  <si>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</si>
  <si>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</si>
  <si>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</si>
  <si>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</si>
  <si>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</si>
  <si>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</si>
  <si>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</si>
  <si>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</si>
  <si>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</si>
  <si>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</si>
  <si>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</si>
  <si>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</si>
  <si>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</si>
  <si>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</si>
  <si>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</si>
  <si>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</si>
  <si>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</si>
  <si>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</si>
  <si>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</si>
  <si>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</si>
  <si>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</si>
  <si>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</si>
  <si>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</si>
  <si>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</si>
  <si>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</si>
  <si>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</si>
  <si>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</si>
  <si>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</si>
  <si>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</si>
  <si>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</si>
  <si>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</si>
  <si>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</si>
  <si>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</si>
  <si>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</si>
  <si>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</si>
  <si>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</si>
  <si>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</si>
  <si>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</si>
  <si>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</si>
  <si>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</si>
  <si>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</si>
  <si>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</si>
  <si>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</si>
  <si>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</si>
  <si>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</si>
  <si>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</si>
  <si>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</si>
  <si>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</si>
  <si>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</si>
  <si>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</si>
  <si>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</si>
  <si>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</si>
  <si>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</si>
  <si>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</si>
  <si>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</si>
  <si>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</si>
  <si>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</si>
  <si>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</si>
  <si>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</si>
  <si>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</si>
  <si>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</si>
  <si>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</si>
  <si>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</si>
  <si>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</si>
  <si>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</si>
  <si>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</si>
  <si>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</si>
  <si>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</si>
  <si>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</si>
  <si>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</si>
  <si>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</si>
  <si>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</si>
  <si>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</si>
  <si>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</si>
  <si>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</si>
  <si>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</si>
  <si>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</si>
  <si>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</si>
  <si>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</si>
  <si>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</si>
  <si>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</si>
  <si>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</si>
  <si>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</si>
  <si>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</si>
  <si>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</si>
  <si>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</si>
  <si>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</si>
  <si>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</si>
  <si>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</si>
  <si>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</si>
  <si>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</si>
  <si>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</si>
  <si>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</si>
  <si>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</si>
  <si>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</si>
  <si>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</si>
  <si>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</si>
  <si>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</si>
  <si>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</si>
  <si>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</si>
  <si>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</si>
  <si>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</si>
  <si>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</si>
  <si>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</si>
  <si>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</si>
  <si>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</si>
  <si>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</si>
  <si>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</si>
  <si>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</si>
  <si>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</si>
  <si>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</si>
  <si>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</si>
  <si>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</si>
  <si>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</si>
  <si>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</si>
  <si>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</si>
  <si>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</si>
  <si>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</si>
  <si>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</si>
  <si>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</si>
  <si>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</si>
  <si>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</si>
  <si>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</si>
  <si>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</si>
  <si>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</si>
  <si>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</si>
  <si>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</si>
  <si>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</si>
  <si>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</si>
  <si>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</si>
  <si>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</si>
  <si>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</si>
  <si>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</si>
  <si>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</si>
  <si>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</si>
  <si>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</si>
  <si>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</si>
  <si>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</si>
  <si>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</si>
  <si>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</si>
  <si>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</si>
  <si>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</si>
  <si>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</si>
  <si>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</si>
  <si>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</si>
  <si>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</si>
  <si>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</si>
  <si>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</si>
  <si>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</si>
  <si>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</si>
  <si>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</si>
  <si>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</si>
  <si>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</si>
  <si>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</si>
  <si>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</si>
  <si>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</si>
  <si>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</si>
  <si>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</si>
  <si>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</si>
  <si>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</si>
  <si>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</si>
  <si>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</si>
  <si>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</si>
  <si>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</si>
  <si>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</si>
  <si>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</si>
  <si>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</si>
  <si>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</si>
  <si>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</si>
  <si>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</si>
  <si>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</si>
  <si>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</si>
  <si>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</si>
  <si>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shorts</t>
  </si>
  <si>
    <t>television</t>
  </si>
  <si>
    <t>food trucks</t>
  </si>
  <si>
    <t>video games</t>
  </si>
  <si>
    <t>indie rock</t>
  </si>
  <si>
    <t>jazz</t>
  </si>
  <si>
    <t>rock</t>
  </si>
  <si>
    <t>photography books</t>
  </si>
  <si>
    <t>fiction</t>
  </si>
  <si>
    <t>nonfiction</t>
  </si>
  <si>
    <t>web</t>
  </si>
  <si>
    <t>plays</t>
  </si>
  <si>
    <t>science fiction</t>
  </si>
  <si>
    <t>mobile games</t>
  </si>
  <si>
    <t>electric music</t>
  </si>
  <si>
    <t>metal</t>
  </si>
  <si>
    <t>radio &amp; podcasts</t>
  </si>
  <si>
    <t>translations</t>
  </si>
  <si>
    <t>wearables</t>
  </si>
  <si>
    <t>audio</t>
  </si>
  <si>
    <t>world music</t>
  </si>
  <si>
    <t>Column Labels</t>
  </si>
  <si>
    <t>Count of Parent Category</t>
  </si>
  <si>
    <t>Count of Sub-Category</t>
  </si>
  <si>
    <t>(All)</t>
  </si>
  <si>
    <t>Date Created Conversion</t>
  </si>
  <si>
    <t>Date Ended Conversion</t>
  </si>
  <si>
    <t>Qtr1</t>
  </si>
  <si>
    <t>Qtr2</t>
  </si>
  <si>
    <t>Qtr3</t>
  </si>
  <si>
    <t>Qtr4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</si>
  <si>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</si>
  <si>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</si>
  <si>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</si>
  <si>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</si>
  <si>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</si>
  <si>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</si>
  <si>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</si>
  <si>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</si>
  <si>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</si>
  <si>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</si>
  <si>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</si>
  <si>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</si>
  <si>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</si>
  <si>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</si>
  <si>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</si>
  <si>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</si>
  <si>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</si>
  <si>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</si>
  <si>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</si>
  <si>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</si>
  <si>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</si>
  <si>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</si>
  <si>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</si>
  <si>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backers</t>
  </si>
  <si>
    <t>Minimum backers</t>
  </si>
  <si>
    <t>Maximum backers</t>
  </si>
  <si>
    <t>Variance backers</t>
  </si>
  <si>
    <t>StDev backers</t>
  </si>
  <si>
    <t>Median backers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</si>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</sst>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 applyAlignment="1">
      <alignment horizontal="left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NumberFormat="1"/>
    <xf numFmtId="43" fontId="0" fillId="0" borderId="0" xfId="0" applyNumberFormat="1"/>
    <xf numFmtId="39" fontId="0" fillId="0" borderId="10" xfId="44" applyNumberFormat="1" applyFont="1" applyBorder="1"/>
    <xf numFmtId="4" fontId="0" fillId="0" borderId="10" xfId="44" applyNumberFormat="1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8DE08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8DE08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8DE08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8DE08"/>
      <color rgb="FF2D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6-420E-9AAE-3231FA533277}"/>
            </c:ext>
          </c:extLst>
        </c:ser>
        <c:ser>
          <c:idx val="5"/>
          <c:order val="5"/>
          <c:tx>
            <c:strRef>
              <c:f>'Goal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6-420E-9AAE-3231FA533277}"/>
            </c:ext>
          </c:extLst>
        </c:ser>
        <c:ser>
          <c:idx val="6"/>
          <c:order val="6"/>
          <c:tx>
            <c:strRef>
              <c:f>'Goal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6-420E-9AAE-3231FA53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11200"/>
        <c:axId val="572705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Outcome'!$B$1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Outcome'!$B$2:$B$13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46-420E-9AAE-3231FA5332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46-420E-9AAE-3231FA5332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46-420E-9AAE-3231FA5332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46-420E-9AAE-3231FA533277}"/>
                  </c:ext>
                </c:extLst>
              </c15:ser>
            </c15:filteredLineSeries>
          </c:ext>
        </c:extLst>
      </c:lineChart>
      <c:catAx>
        <c:axId val="5727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05792"/>
        <c:crosses val="autoZero"/>
        <c:auto val="1"/>
        <c:lblAlgn val="ctr"/>
        <c:lblOffset val="100"/>
        <c:noMultiLvlLbl val="0"/>
      </c:catAx>
      <c:valAx>
        <c:axId val="572705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Outcome!PivotTable1</c:name>
    <c:fmtId val="0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8DE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30-400B-8492-11ED02E387EE}"/>
            </c:ext>
          </c:extLst>
        </c:ser>
        <c:ser>
          <c:idx val="1"/>
          <c:order val="1"/>
          <c:tx>
            <c:strRef>
              <c:f>'Category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30-400B-8492-11ED02E387EE}"/>
            </c:ext>
          </c:extLst>
        </c:ser>
        <c:ser>
          <c:idx val="2"/>
          <c:order val="2"/>
          <c:tx>
            <c:strRef>
              <c:f>'Category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30-400B-8492-11ED02E387EE}"/>
            </c:ext>
          </c:extLst>
        </c:ser>
        <c:ser>
          <c:idx val="3"/>
          <c:order val="3"/>
          <c:tx>
            <c:strRef>
              <c:f>'Category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30-400B-8492-11ED02E3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969616"/>
        <c:axId val="1198971280"/>
      </c:barChart>
      <c:catAx>
        <c:axId val="11989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71280"/>
        <c:crosses val="autoZero"/>
        <c:auto val="1"/>
        <c:lblAlgn val="ctr"/>
        <c:lblOffset val="100"/>
        <c:noMultiLvlLbl val="0"/>
      </c:catAx>
      <c:valAx>
        <c:axId val="1198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9C7-938B-A175B061FE3E}"/>
            </c:ext>
          </c:extLst>
        </c:ser>
        <c:ser>
          <c:idx val="1"/>
          <c:order val="1"/>
          <c:tx>
            <c:strRef>
              <c:f>'Sub-Category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4-49C7-938B-A175B061FE3E}"/>
            </c:ext>
          </c:extLst>
        </c:ser>
        <c:ser>
          <c:idx val="2"/>
          <c:order val="2"/>
          <c:tx>
            <c:strRef>
              <c:f>'Sub-Category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4-49C7-938B-A175B061FE3E}"/>
            </c:ext>
          </c:extLst>
        </c:ser>
        <c:ser>
          <c:idx val="3"/>
          <c:order val="3"/>
          <c:tx>
            <c:strRef>
              <c:f>'Sub-Category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4-49C7-938B-A175B061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717888"/>
        <c:axId val="1391722464"/>
      </c:barChart>
      <c:catAx>
        <c:axId val="1391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22464"/>
        <c:crosses val="autoZero"/>
        <c:auto val="1"/>
        <c:lblAlgn val="ctr"/>
        <c:lblOffset val="100"/>
        <c:noMultiLvlLbl val="0"/>
      </c:catAx>
      <c:valAx>
        <c:axId val="1391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[excel-challenge.xlsx]Launch Date 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'Launch Date Outcome'!$B$6:$B$10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B-430C-8E00-B18D13D9A20E}"/>
            </c:ext>
          </c:extLst>
        </c:ser>
        <c:ser>
          <c:idx val="1"/>
          <c:order val="1"/>
          <c:tx>
            <c:strRef>
              <c:f>'Launch 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'Launch Date Outcome'!$C$6:$C$10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B-430C-8E00-B18D13D9A20E}"/>
            </c:ext>
          </c:extLst>
        </c:ser>
        <c:ser>
          <c:idx val="2"/>
          <c:order val="2"/>
          <c:tx>
            <c:strRef>
              <c:f>'Launch Date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'Launch Date Outcome'!$D$6:$D$10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B-430C-8E00-B18D13D9A20E}"/>
            </c:ext>
          </c:extLst>
        </c:ser>
        <c:ser>
          <c:idx val="3"/>
          <c:order val="3"/>
          <c:tx>
            <c:strRef>
              <c:f>'Launch Date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'Launch Date Outcome'!$E$6:$E$10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B-430C-8E00-B18D13D9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9792"/>
        <c:axId val="1388479344"/>
      </c:lineChart>
      <c:catAx>
        <c:axId val="13884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79344"/>
        <c:crosses val="autoZero"/>
        <c:auto val="1"/>
        <c:lblAlgn val="ctr"/>
        <c:lblOffset val="100"/>
        <c:noMultiLvlLbl val="0"/>
      </c:catAx>
      <c:valAx>
        <c:axId val="13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671511</xdr:colOff>
      <xdr:row>0</xdr:row>
      <xdr:rowOff>95250</xdr:rowOff>
    </xdr:from>
    <xdr:to>
      <xdr:col>16</xdr:col>
      <xdr:colOff>314324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7B892-FE0E-7CF1-A231-469E27A0F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</xdr:row>
      <xdr:rowOff>28575</xdr:rowOff>
    </xdr:from>
    <xdr:to>
      <xdr:col>13</xdr:col>
      <xdr:colOff>233362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57151-79AE-97D2-CD4D-D90A28F7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3</xdr:row>
      <xdr:rowOff>142874</xdr:rowOff>
    </xdr:from>
    <xdr:to>
      <xdr:col>17</xdr:col>
      <xdr:colOff>76200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07208-9197-0FB7-46CD-E5EBD8E4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0</xdr:row>
      <xdr:rowOff>142875</xdr:rowOff>
    </xdr:from>
    <xdr:to>
      <xdr:col>13</xdr:col>
      <xdr:colOff>4762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8CCC6-5D36-A86C-B6D9-2588DBEF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Wunderlin" refreshedDate="44908.371234837963" createdVersion="8" refreshedVersion="8" minRefreshableVersion="3" recordCount="1000" xr:uid="{15DF9C35-4E3A-4EAB-A742-998C303BAAE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Wunderlin" refreshedDate="44908.577982986113" createdVersion="8" refreshedVersion="8" minRefreshableVersion="3" recordCount="1000" xr:uid="{2D79FE4F-FEE0-488E-8C17-8CF6A975FC1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2B4A-C29E-485A-8BE8-F0B7C5A03E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938BD-B912-4F46-A004-4B8944F7DF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D1DD9-D3A1-482A-BC8A-ECA6E862FBC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B2" sqref="B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1" style="4"/>
    <col min="8" max="8" width="13" bestFit="1" customWidth="1"/>
    <col min="9" max="9" width="13" customWidth="1"/>
    <col min="12" max="13" width="11.125" bestFit="1" customWidth="1"/>
    <col min="16" max="16" width="28" bestFit="1" customWidth="1"/>
    <col min="19" max="19" width="11.875" bestFit="1" customWidth="1"/>
  </cols>
  <sheetData>
    <row r="1" spans="1:20" s="1" customFormat="1" ht="47.25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IF(H2&lt;&gt;0,E2/H2,0)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LEFT(P2,SEARCH("/",P2,2)-1)</f>
        <v>food</v>
      </c>
      <c r="R2" t="str">
        <f>RIGHT(P2,LEN(P2)-SEARCH("/",P2,1))</f>
        <v>food trucks</v>
      </c>
      <c r="S2" s="8">
        <f>(L2/86400)+DATE(1970,1,1)</f>
        <v>42336.25</v>
      </c>
      <c r="T2" s="8">
        <f>(M2/86400)+DATE(1970,1,1)</f>
        <v>42353.25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IF(H3&lt;&gt;0,E3/H3,0)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LEFT(P3,SEARCH("/",P3,2)-1)</f>
        <v>music</v>
      </c>
      <c r="R3" t="str">
        <f>RIGHT(P3,LEN(P3)-SEARCH("/",P3,1))</f>
        <v>rock</v>
      </c>
      <c r="S3" s="8">
        <f>(L3/86400)+DATE(1970,1,1)</f>
        <v>41870.208333333336</v>
      </c>
      <c r="T3" s="8">
        <f>(M3/86400)+DATE(1970,1,1)</f>
        <v>41872.208333333336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 s="5">
        <f>IF(H4&lt;&gt;0,E4/H4,0)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LEFT(P4,SEARCH("/",P4,2)-1)</f>
        <v>technology</v>
      </c>
      <c r="R4" t="str">
        <f>RIGHT(P4,LEN(P4)-SEARCH("/",P4,1))</f>
        <v>web</v>
      </c>
      <c r="S4" s="8">
        <f>(L4/86400)+DATE(1970,1,1)</f>
        <v>41595.25</v>
      </c>
      <c r="T4" s="8">
        <f>(M4/86400)+DATE(1970,1,1)</f>
        <v>41597.25</v>
      </c>
    </row>
    <row r="5" spans="1:20" ht="31.5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IF(H5&lt;&gt;0,E5/H5,0)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LEFT(P5,SEARCH("/",P5,2)-1)</f>
        <v>music</v>
      </c>
      <c r="R5" t="str">
        <f>RIGHT(P5,LEN(P5)-SEARCH("/",P5,1))</f>
        <v>rock</v>
      </c>
      <c r="S5" s="8">
        <f>(L5/86400)+DATE(1970,1,1)</f>
        <v>43688.208333333328</v>
      </c>
      <c r="T5" s="8">
        <f>(M5/86400)+DATE(1970,1,1)</f>
        <v>43728.208333333328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IF(H6&lt;&gt;0,E6/H6,0)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LEFT(P6,SEARCH("/",P6,2)-1)</f>
        <v>theater</v>
      </c>
      <c r="R6" t="str">
        <f>RIGHT(P6,LEN(P6)-SEARCH("/",P6,1))</f>
        <v>plays</v>
      </c>
      <c r="S6" s="8">
        <f>(L6/86400)+DATE(1970,1,1)</f>
        <v>43485.25</v>
      </c>
      <c r="T6" s="8">
        <f>(M6/86400)+DATE(1970,1,1)</f>
        <v>43489.25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 s="5">
        <f>IF(H7&lt;&gt;0,E7/H7,0)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LEFT(P7,SEARCH("/",P7,2)-1)</f>
        <v>theater</v>
      </c>
      <c r="R7" t="str">
        <f>RIGHT(P7,LEN(P7)-SEARCH("/",P7,1))</f>
        <v>plays</v>
      </c>
      <c r="S7" s="8">
        <f>(L7/86400)+DATE(1970,1,1)</f>
        <v>41149.208333333336</v>
      </c>
      <c r="T7" s="8">
        <f>(M7/86400)+DATE(1970,1,1)</f>
        <v>41160.208333333336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IF(H8&lt;&gt;0,E8/H8,0)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LEFT(P8,SEARCH("/",P8,2)-1)</f>
        <v>film &amp; video</v>
      </c>
      <c r="R8" t="str">
        <f>RIGHT(P8,LEN(P8)-SEARCH("/",P8,1))</f>
        <v>documentary</v>
      </c>
      <c r="S8" s="8">
        <f>(L8/86400)+DATE(1970,1,1)</f>
        <v>42991.208333333328</v>
      </c>
      <c r="T8" s="8">
        <f>(M8/86400)+DATE(1970,1,1)</f>
        <v>42992.208333333328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 s="5">
        <f>IF(H9&lt;&gt;0,E9/H9,0)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LEFT(P9,SEARCH("/",P9,2)-1)</f>
        <v>theater</v>
      </c>
      <c r="R9" t="str">
        <f>RIGHT(P9,LEN(P9)-SEARCH("/",P9,1))</f>
        <v>plays</v>
      </c>
      <c r="S9" s="8">
        <f>(L9/86400)+DATE(1970,1,1)</f>
        <v>42229.208333333328</v>
      </c>
      <c r="T9" s="8">
        <f>(M9/86400)+DATE(1970,1,1)</f>
        <v>42231.208333333328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IF(H10&lt;&gt;0,E10/H10,0)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LEFT(P10,SEARCH("/",P10,2)-1)</f>
        <v>theater</v>
      </c>
      <c r="R10" t="str">
        <f>RIGHT(P10,LEN(P10)-SEARCH("/",P10,1))</f>
        <v>plays</v>
      </c>
      <c r="S10" s="8">
        <f>(L10/86400)+DATE(1970,1,1)</f>
        <v>40399.208333333336</v>
      </c>
      <c r="T10" s="8">
        <f>(M10/86400)+DATE(1970,1,1)</f>
        <v>40401.208333333336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IF(H11&lt;&gt;0,E11/H11,0)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LEFT(P11,SEARCH("/",P11,2)-1)</f>
        <v>music</v>
      </c>
      <c r="R11" t="str">
        <f>RIGHT(P11,LEN(P11)-SEARCH("/",P11,1))</f>
        <v>electric music</v>
      </c>
      <c r="S11" s="8">
        <f>(L11/86400)+DATE(1970,1,1)</f>
        <v>41536.208333333336</v>
      </c>
      <c r="T11" s="8">
        <f>(M11/86400)+DATE(1970,1,1)</f>
        <v>41585.25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 s="5">
        <f>IF(H12&lt;&gt;0,E12/H12,0)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LEFT(P12,SEARCH("/",P12,2)-1)</f>
        <v>film &amp; video</v>
      </c>
      <c r="R12" t="str">
        <f>RIGHT(P12,LEN(P12)-SEARCH("/",P12,1))</f>
        <v>drama</v>
      </c>
      <c r="S12" s="8">
        <f>(L12/86400)+DATE(1970,1,1)</f>
        <v>40404.208333333336</v>
      </c>
      <c r="T12" s="8">
        <f>(M12/86400)+DATE(1970,1,1)</f>
        <v>40452.208333333336</v>
      </c>
    </row>
    <row r="13" spans="1:20" ht="31.5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IF(H13&lt;&gt;0,E13/H13,0)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LEFT(P13,SEARCH("/",P13,2)-1)</f>
        <v>theater</v>
      </c>
      <c r="R13" t="str">
        <f>RIGHT(P13,LEN(P13)-SEARCH("/",P13,1))</f>
        <v>plays</v>
      </c>
      <c r="S13" s="8">
        <f>(L13/86400)+DATE(1970,1,1)</f>
        <v>40442.208333333336</v>
      </c>
      <c r="T13" s="8">
        <f>(M13/86400)+DATE(1970,1,1)</f>
        <v>40448.208333333336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IF(H14&lt;&gt;0,E14/H14,0)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LEFT(P14,SEARCH("/",P14,2)-1)</f>
        <v>film &amp; video</v>
      </c>
      <c r="R14" t="str">
        <f>RIGHT(P14,LEN(P14)-SEARCH("/",P14,1))</f>
        <v>drama</v>
      </c>
      <c r="S14" s="8">
        <f>(L14/86400)+DATE(1970,1,1)</f>
        <v>43760.208333333328</v>
      </c>
      <c r="T14" s="8">
        <f>(M14/86400)+DATE(1970,1,1)</f>
        <v>43768.208333333328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 s="5">
        <f>IF(H15&lt;&gt;0,E15/H15,0)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LEFT(P15,SEARCH("/",P15,2)-1)</f>
        <v>music</v>
      </c>
      <c r="R15" t="str">
        <f>RIGHT(P15,LEN(P15)-SEARCH("/",P15,1))</f>
        <v>indie rock</v>
      </c>
      <c r="S15" s="8">
        <f>(L15/86400)+DATE(1970,1,1)</f>
        <v>42532.208333333328</v>
      </c>
      <c r="T15" s="8">
        <f>(M15/86400)+DATE(1970,1,1)</f>
        <v>42544.208333333328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IF(H16&lt;&gt;0,E16/H16,0)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LEFT(P16,SEARCH("/",P16,2)-1)</f>
        <v>music</v>
      </c>
      <c r="R16" t="str">
        <f>RIGHT(P16,LEN(P16)-SEARCH("/",P16,1))</f>
        <v>indie rock</v>
      </c>
      <c r="S16" s="8">
        <f>(L16/86400)+DATE(1970,1,1)</f>
        <v>40974.25</v>
      </c>
      <c r="T16" s="8">
        <f>(M16/86400)+DATE(1970,1,1)</f>
        <v>41001.208333333336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IF(H17&lt;&gt;0,E17/H17,0)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LEFT(P17,SEARCH("/",P17,2)-1)</f>
        <v>technology</v>
      </c>
      <c r="R17" t="str">
        <f>RIGHT(P17,LEN(P17)-SEARCH("/",P17,1))</f>
        <v>wearables</v>
      </c>
      <c r="S17" s="8">
        <f>(L17/86400)+DATE(1970,1,1)</f>
        <v>43809.25</v>
      </c>
      <c r="T17" s="8">
        <f>(M17/86400)+DATE(1970,1,1)</f>
        <v>43813.25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 s="5">
        <f>IF(H18&lt;&gt;0,E18/H18,0)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LEFT(P18,SEARCH("/",P18,2)-1)</f>
        <v>publishing</v>
      </c>
      <c r="R18" t="str">
        <f>RIGHT(P18,LEN(P18)-SEARCH("/",P18,1))</f>
        <v>nonfiction</v>
      </c>
      <c r="S18" s="8">
        <f>(L18/86400)+DATE(1970,1,1)</f>
        <v>41661.25</v>
      </c>
      <c r="T18" s="8">
        <f>(M18/86400)+DATE(1970,1,1)</f>
        <v>41683.25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 s="5">
        <f>IF(H19&lt;&gt;0,E19/H19,0)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LEFT(P19,SEARCH("/",P19,2)-1)</f>
        <v>film &amp; video</v>
      </c>
      <c r="R19" t="str">
        <f>RIGHT(P19,LEN(P19)-SEARCH("/",P19,1))</f>
        <v>animation</v>
      </c>
      <c r="S19" s="8">
        <f>(L19/86400)+DATE(1970,1,1)</f>
        <v>40555.25</v>
      </c>
      <c r="T19" s="8">
        <f>(M19/86400)+DATE(1970,1,1)</f>
        <v>40556.25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IF(H20&lt;&gt;0,E20/H20,0)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LEFT(P20,SEARCH("/",P20,2)-1)</f>
        <v>theater</v>
      </c>
      <c r="R20" t="str">
        <f>RIGHT(P20,LEN(P20)-SEARCH("/",P20,1))</f>
        <v>plays</v>
      </c>
      <c r="S20" s="8">
        <f>(L20/86400)+DATE(1970,1,1)</f>
        <v>43351.208333333328</v>
      </c>
      <c r="T20" s="8">
        <f>(M20/86400)+DATE(1970,1,1)</f>
        <v>43359.208333333328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IF(H21&lt;&gt;0,E21/H21,0)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LEFT(P21,SEARCH("/",P21,2)-1)</f>
        <v>theater</v>
      </c>
      <c r="R21" t="str">
        <f>RIGHT(P21,LEN(P21)-SEARCH("/",P21,1))</f>
        <v>plays</v>
      </c>
      <c r="S21" s="8">
        <f>(L21/86400)+DATE(1970,1,1)</f>
        <v>43528.25</v>
      </c>
      <c r="T21" s="8">
        <f>(M21/86400)+DATE(1970,1,1)</f>
        <v>43549.208333333328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 s="5">
        <f>IF(H22&lt;&gt;0,E22/H22,0)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LEFT(P22,SEARCH("/",P22,2)-1)</f>
        <v>film &amp; video</v>
      </c>
      <c r="R22" t="str">
        <f>RIGHT(P22,LEN(P22)-SEARCH("/",P22,1))</f>
        <v>drama</v>
      </c>
      <c r="S22" s="8">
        <f>(L22/86400)+DATE(1970,1,1)</f>
        <v>41848.208333333336</v>
      </c>
      <c r="T22" s="8">
        <f>(M22/86400)+DATE(1970,1,1)</f>
        <v>41848.208333333336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IF(H23&lt;&gt;0,E23/H23,0)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LEFT(P23,SEARCH("/",P23,2)-1)</f>
        <v>theater</v>
      </c>
      <c r="R23" t="str">
        <f>RIGHT(P23,LEN(P23)-SEARCH("/",P23,1))</f>
        <v>plays</v>
      </c>
      <c r="S23" s="8">
        <f>(L23/86400)+DATE(1970,1,1)</f>
        <v>40770.208333333336</v>
      </c>
      <c r="T23" s="8">
        <f>(M23/86400)+DATE(1970,1,1)</f>
        <v>40804.208333333336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 s="5">
        <f>IF(H24&lt;&gt;0,E24/H24,0)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LEFT(P24,SEARCH("/",P24,2)-1)</f>
        <v>theater</v>
      </c>
      <c r="R24" t="str">
        <f>RIGHT(P24,LEN(P24)-SEARCH("/",P24,1))</f>
        <v>plays</v>
      </c>
      <c r="S24" s="8">
        <f>(L24/86400)+DATE(1970,1,1)</f>
        <v>43193.208333333328</v>
      </c>
      <c r="T24" s="8">
        <f>(M24/86400)+DATE(1970,1,1)</f>
        <v>43208.208333333328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 s="5">
        <f>IF(H25&lt;&gt;0,E25/H25,0)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LEFT(P25,SEARCH("/",P25,2)-1)</f>
        <v>film &amp; video</v>
      </c>
      <c r="R25" t="str">
        <f>RIGHT(P25,LEN(P25)-SEARCH("/",P25,1))</f>
        <v>documentary</v>
      </c>
      <c r="S25" s="8">
        <f>(L25/86400)+DATE(1970,1,1)</f>
        <v>43510.25</v>
      </c>
      <c r="T25" s="8">
        <f>(M25/86400)+DATE(1970,1,1)</f>
        <v>43563.208333333328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 s="5">
        <f>IF(H26&lt;&gt;0,E26/H26,0)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LEFT(P26,SEARCH("/",P26,2)-1)</f>
        <v>technology</v>
      </c>
      <c r="R26" t="str">
        <f>RIGHT(P26,LEN(P26)-SEARCH("/",P26,1))</f>
        <v>wearables</v>
      </c>
      <c r="S26" s="8">
        <f>(L26/86400)+DATE(1970,1,1)</f>
        <v>41811.208333333336</v>
      </c>
      <c r="T26" s="8">
        <f>(M26/86400)+DATE(1970,1,1)</f>
        <v>41813.208333333336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 s="5">
        <f>IF(H27&lt;&gt;0,E27/H27,0)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LEFT(P27,SEARCH("/",P27,2)-1)</f>
        <v>games</v>
      </c>
      <c r="R27" t="str">
        <f>RIGHT(P27,LEN(P27)-SEARCH("/",P27,1))</f>
        <v>video games</v>
      </c>
      <c r="S27" s="8">
        <f>(L27/86400)+DATE(1970,1,1)</f>
        <v>40681.208333333336</v>
      </c>
      <c r="T27" s="8">
        <f>(M27/86400)+DATE(1970,1,1)</f>
        <v>40701.208333333336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IF(H28&lt;&gt;0,E28/H28,0)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LEFT(P28,SEARCH("/",P28,2)-1)</f>
        <v>theater</v>
      </c>
      <c r="R28" t="str">
        <f>RIGHT(P28,LEN(P28)-SEARCH("/",P28,1))</f>
        <v>plays</v>
      </c>
      <c r="S28" s="8">
        <f>(L28/86400)+DATE(1970,1,1)</f>
        <v>43312.208333333328</v>
      </c>
      <c r="T28" s="8">
        <f>(M28/86400)+DATE(1970,1,1)</f>
        <v>43339.208333333328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IF(H29&lt;&gt;0,E29/H29,0)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LEFT(P29,SEARCH("/",P29,2)-1)</f>
        <v>music</v>
      </c>
      <c r="R29" t="str">
        <f>RIGHT(P29,LEN(P29)-SEARCH("/",P29,1))</f>
        <v>rock</v>
      </c>
      <c r="S29" s="8">
        <f>(L29/86400)+DATE(1970,1,1)</f>
        <v>42280.208333333328</v>
      </c>
      <c r="T29" s="8">
        <f>(M29/86400)+DATE(1970,1,1)</f>
        <v>42288.208333333328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 s="5">
        <f>IF(H30&lt;&gt;0,E30/H30,0)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LEFT(P30,SEARCH("/",P30,2)-1)</f>
        <v>theater</v>
      </c>
      <c r="R30" t="str">
        <f>RIGHT(P30,LEN(P30)-SEARCH("/",P30,1))</f>
        <v>plays</v>
      </c>
      <c r="S30" s="8">
        <f>(L30/86400)+DATE(1970,1,1)</f>
        <v>40218.25</v>
      </c>
      <c r="T30" s="8">
        <f>(M30/86400)+DATE(1970,1,1)</f>
        <v>40241.25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 s="5">
        <f>IF(H31&lt;&gt;0,E31/H31,0)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LEFT(P31,SEARCH("/",P31,2)-1)</f>
        <v>film &amp; video</v>
      </c>
      <c r="R31" t="str">
        <f>RIGHT(P31,LEN(P31)-SEARCH("/",P31,1))</f>
        <v>shorts</v>
      </c>
      <c r="S31" s="8">
        <f>(L31/86400)+DATE(1970,1,1)</f>
        <v>43301.208333333328</v>
      </c>
      <c r="T31" s="8">
        <f>(M31/86400)+DATE(1970,1,1)</f>
        <v>43341.208333333328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 s="5">
        <f>IF(H32&lt;&gt;0,E32/H32,0)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LEFT(P32,SEARCH("/",P32,2)-1)</f>
        <v>film &amp; video</v>
      </c>
      <c r="R32" t="str">
        <f>RIGHT(P32,LEN(P32)-SEARCH("/",P32,1))</f>
        <v>animation</v>
      </c>
      <c r="S32" s="8">
        <f>(L32/86400)+DATE(1970,1,1)</f>
        <v>43609.208333333328</v>
      </c>
      <c r="T32" s="8">
        <f>(M32/86400)+DATE(1970,1,1)</f>
        <v>43614.208333333328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 s="5">
        <f>IF(H33&lt;&gt;0,E33/H33,0)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LEFT(P33,SEARCH("/",P33,2)-1)</f>
        <v>games</v>
      </c>
      <c r="R33" t="str">
        <f>RIGHT(P33,LEN(P33)-SEARCH("/",P33,1))</f>
        <v>video games</v>
      </c>
      <c r="S33" s="8">
        <f>(L33/86400)+DATE(1970,1,1)</f>
        <v>42374.25</v>
      </c>
      <c r="T33" s="8">
        <f>(M33/86400)+DATE(1970,1,1)</f>
        <v>42402.25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IF(H34&lt;&gt;0,E34/H34,0)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LEFT(P34,SEARCH("/",P34,2)-1)</f>
        <v>film &amp; video</v>
      </c>
      <c r="R34" t="str">
        <f>RIGHT(P34,LEN(P34)-SEARCH("/",P34,1))</f>
        <v>documentary</v>
      </c>
      <c r="S34" s="8">
        <f>(L34/86400)+DATE(1970,1,1)</f>
        <v>43110.25</v>
      </c>
      <c r="T34" s="8">
        <f>(M34/86400)+DATE(1970,1,1)</f>
        <v>43137.25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 s="5">
        <f>IF(H35&lt;&gt;0,E35/H35,0)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LEFT(P35,SEARCH("/",P35,2)-1)</f>
        <v>theater</v>
      </c>
      <c r="R35" t="str">
        <f>RIGHT(P35,LEN(P35)-SEARCH("/",P35,1))</f>
        <v>plays</v>
      </c>
      <c r="S35" s="8">
        <f>(L35/86400)+DATE(1970,1,1)</f>
        <v>41917.208333333336</v>
      </c>
      <c r="T35" s="8">
        <f>(M35/86400)+DATE(1970,1,1)</f>
        <v>41954.25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 s="5">
        <f>IF(H36&lt;&gt;0,E36/H36,0)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LEFT(P36,SEARCH("/",P36,2)-1)</f>
        <v>film &amp; video</v>
      </c>
      <c r="R36" t="str">
        <f>RIGHT(P36,LEN(P36)-SEARCH("/",P36,1))</f>
        <v>documentary</v>
      </c>
      <c r="S36" s="8">
        <f>(L36/86400)+DATE(1970,1,1)</f>
        <v>42817.208333333328</v>
      </c>
      <c r="T36" s="8">
        <f>(M36/86400)+DATE(1970,1,1)</f>
        <v>42822.208333333328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 s="5">
        <f>IF(H37&lt;&gt;0,E37/H37,0)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LEFT(P37,SEARCH("/",P37,2)-1)</f>
        <v>film &amp; video</v>
      </c>
      <c r="R37" t="str">
        <f>RIGHT(P37,LEN(P37)-SEARCH("/",P37,1))</f>
        <v>drama</v>
      </c>
      <c r="S37" s="8">
        <f>(L37/86400)+DATE(1970,1,1)</f>
        <v>43484.25</v>
      </c>
      <c r="T37" s="8">
        <f>(M37/86400)+DATE(1970,1,1)</f>
        <v>43526.25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 s="5">
        <f>IF(H38&lt;&gt;0,E38/H38,0)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LEFT(P38,SEARCH("/",P38,2)-1)</f>
        <v>theater</v>
      </c>
      <c r="R38" t="str">
        <f>RIGHT(P38,LEN(P38)-SEARCH("/",P38,1))</f>
        <v>plays</v>
      </c>
      <c r="S38" s="8">
        <f>(L38/86400)+DATE(1970,1,1)</f>
        <v>40600.25</v>
      </c>
      <c r="T38" s="8">
        <f>(M38/86400)+DATE(1970,1,1)</f>
        <v>40625.208333333336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 s="5">
        <f>IF(H39&lt;&gt;0,E39/H39,0)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LEFT(P39,SEARCH("/",P39,2)-1)</f>
        <v>publishing</v>
      </c>
      <c r="R39" t="str">
        <f>RIGHT(P39,LEN(P39)-SEARCH("/",P39,1))</f>
        <v>fiction</v>
      </c>
      <c r="S39" s="8">
        <f>(L39/86400)+DATE(1970,1,1)</f>
        <v>43744.208333333328</v>
      </c>
      <c r="T39" s="8">
        <f>(M39/86400)+DATE(1970,1,1)</f>
        <v>43777.25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 s="5">
        <f>IF(H40&lt;&gt;0,E40/H40,0)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LEFT(P40,SEARCH("/",P40,2)-1)</f>
        <v>photography</v>
      </c>
      <c r="R40" t="str">
        <f>RIGHT(P40,LEN(P40)-SEARCH("/",P40,1))</f>
        <v>photography books</v>
      </c>
      <c r="S40" s="8">
        <f>(L40/86400)+DATE(1970,1,1)</f>
        <v>40469.208333333336</v>
      </c>
      <c r="T40" s="8">
        <f>(M40/86400)+DATE(1970,1,1)</f>
        <v>40474.208333333336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IF(H41&lt;&gt;0,E41/H41,0)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LEFT(P41,SEARCH("/",P41,2)-1)</f>
        <v>theater</v>
      </c>
      <c r="R41" t="str">
        <f>RIGHT(P41,LEN(P41)-SEARCH("/",P41,1))</f>
        <v>plays</v>
      </c>
      <c r="S41" s="8">
        <f>(L41/86400)+DATE(1970,1,1)</f>
        <v>41330.25</v>
      </c>
      <c r="T41" s="8">
        <f>(M41/86400)+DATE(1970,1,1)</f>
        <v>41344.208333333336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 s="5">
        <f>IF(H42&lt;&gt;0,E42/H42,0)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LEFT(P42,SEARCH("/",P42,2)-1)</f>
        <v>technology</v>
      </c>
      <c r="R42" t="str">
        <f>RIGHT(P42,LEN(P42)-SEARCH("/",P42,1))</f>
        <v>wearables</v>
      </c>
      <c r="S42" s="8">
        <f>(L42/86400)+DATE(1970,1,1)</f>
        <v>40334.208333333336</v>
      </c>
      <c r="T42" s="8">
        <f>(M42/86400)+DATE(1970,1,1)</f>
        <v>40353.208333333336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 s="5">
        <f>IF(H43&lt;&gt;0,E43/H43,0)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LEFT(P43,SEARCH("/",P43,2)-1)</f>
        <v>music</v>
      </c>
      <c r="R43" t="str">
        <f>RIGHT(P43,LEN(P43)-SEARCH("/",P43,1))</f>
        <v>rock</v>
      </c>
      <c r="S43" s="8">
        <f>(L43/86400)+DATE(1970,1,1)</f>
        <v>41156.208333333336</v>
      </c>
      <c r="T43" s="8">
        <f>(M43/86400)+DATE(1970,1,1)</f>
        <v>41182.208333333336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 s="5">
        <f>IF(H44&lt;&gt;0,E44/H44,0)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LEFT(P44,SEARCH("/",P44,2)-1)</f>
        <v>food</v>
      </c>
      <c r="R44" t="str">
        <f>RIGHT(P44,LEN(P44)-SEARCH("/",P44,1))</f>
        <v>food trucks</v>
      </c>
      <c r="S44" s="8">
        <f>(L44/86400)+DATE(1970,1,1)</f>
        <v>40728.208333333336</v>
      </c>
      <c r="T44" s="8">
        <f>(M44/86400)+DATE(1970,1,1)</f>
        <v>40737.208333333336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 s="5">
        <f>IF(H45&lt;&gt;0,E45/H45,0)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LEFT(P45,SEARCH("/",P45,2)-1)</f>
        <v>publishing</v>
      </c>
      <c r="R45" t="str">
        <f>RIGHT(P45,LEN(P45)-SEARCH("/",P45,1))</f>
        <v>radio &amp; podcasts</v>
      </c>
      <c r="S45" s="8">
        <f>(L45/86400)+DATE(1970,1,1)</f>
        <v>41844.208333333336</v>
      </c>
      <c r="T45" s="8">
        <f>(M45/86400)+DATE(1970,1,1)</f>
        <v>41860.208333333336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 s="5">
        <f>IF(H46&lt;&gt;0,E46/H46,0)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LEFT(P46,SEARCH("/",P46,2)-1)</f>
        <v>publishing</v>
      </c>
      <c r="R46" t="str">
        <f>RIGHT(P46,LEN(P46)-SEARCH("/",P46,1))</f>
        <v>fiction</v>
      </c>
      <c r="S46" s="8">
        <f>(L46/86400)+DATE(1970,1,1)</f>
        <v>43541.208333333328</v>
      </c>
      <c r="T46" s="8">
        <f>(M46/86400)+DATE(1970,1,1)</f>
        <v>43542.208333333328</v>
      </c>
    </row>
    <row r="47" spans="1:20" ht="31.5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IF(H47&lt;&gt;0,E47/H47,0)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LEFT(P47,SEARCH("/",P47,2)-1)</f>
        <v>theater</v>
      </c>
      <c r="R47" t="str">
        <f>RIGHT(P47,LEN(P47)-SEARCH("/",P47,1))</f>
        <v>plays</v>
      </c>
      <c r="S47" s="8">
        <f>(L47/86400)+DATE(1970,1,1)</f>
        <v>42676.208333333328</v>
      </c>
      <c r="T47" s="8">
        <f>(M47/86400)+DATE(1970,1,1)</f>
        <v>42691.25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 s="5">
        <f>IF(H48&lt;&gt;0,E48/H48,0)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LEFT(P48,SEARCH("/",P48,2)-1)</f>
        <v>music</v>
      </c>
      <c r="R48" t="str">
        <f>RIGHT(P48,LEN(P48)-SEARCH("/",P48,1))</f>
        <v>rock</v>
      </c>
      <c r="S48" s="8">
        <f>(L48/86400)+DATE(1970,1,1)</f>
        <v>40367.208333333336</v>
      </c>
      <c r="T48" s="8">
        <f>(M48/86400)+DATE(1970,1,1)</f>
        <v>40390.208333333336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 s="5">
        <f>IF(H49&lt;&gt;0,E49/H49,0)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LEFT(P49,SEARCH("/",P49,2)-1)</f>
        <v>theater</v>
      </c>
      <c r="R49" t="str">
        <f>RIGHT(P49,LEN(P49)-SEARCH("/",P49,1))</f>
        <v>plays</v>
      </c>
      <c r="S49" s="8">
        <f>(L49/86400)+DATE(1970,1,1)</f>
        <v>41727.208333333336</v>
      </c>
      <c r="T49" s="8">
        <f>(M49/86400)+DATE(1970,1,1)</f>
        <v>41757.208333333336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 s="5">
        <f>IF(H50&lt;&gt;0,E50/H50,0)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LEFT(P50,SEARCH("/",P50,2)-1)</f>
        <v>theater</v>
      </c>
      <c r="R50" t="str">
        <f>RIGHT(P50,LEN(P50)-SEARCH("/",P50,1))</f>
        <v>plays</v>
      </c>
      <c r="S50" s="8">
        <f>(L50/86400)+DATE(1970,1,1)</f>
        <v>42180.208333333328</v>
      </c>
      <c r="T50" s="8">
        <f>(M50/86400)+DATE(1970,1,1)</f>
        <v>42192.208333333328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 s="5">
        <f>IF(H51&lt;&gt;0,E51/H51,0)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LEFT(P51,SEARCH("/",P51,2)-1)</f>
        <v>music</v>
      </c>
      <c r="R51" t="str">
        <f>RIGHT(P51,LEN(P51)-SEARCH("/",P51,1))</f>
        <v>rock</v>
      </c>
      <c r="S51" s="8">
        <f>(L51/86400)+DATE(1970,1,1)</f>
        <v>43758.208333333328</v>
      </c>
      <c r="T51" s="8">
        <f>(M51/86400)+DATE(1970,1,1)</f>
        <v>43803.25</v>
      </c>
    </row>
    <row r="52" spans="1:20" ht="31.5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IF(H52&lt;&gt;0,E52/H52,0)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LEFT(P52,SEARCH("/",P52,2)-1)</f>
        <v>music</v>
      </c>
      <c r="R52" t="str">
        <f>RIGHT(P52,LEN(P52)-SEARCH("/",P52,1))</f>
        <v>metal</v>
      </c>
      <c r="S52" s="8">
        <f>(L52/86400)+DATE(1970,1,1)</f>
        <v>41487.208333333336</v>
      </c>
      <c r="T52" s="8">
        <f>(M52/86400)+DATE(1970,1,1)</f>
        <v>41515.208333333336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IF(H53&lt;&gt;0,E53/H53,0)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LEFT(P53,SEARCH("/",P53,2)-1)</f>
        <v>technology</v>
      </c>
      <c r="R53" t="str">
        <f>RIGHT(P53,LEN(P53)-SEARCH("/",P53,1))</f>
        <v>wearables</v>
      </c>
      <c r="S53" s="8">
        <f>(L53/86400)+DATE(1970,1,1)</f>
        <v>40995.208333333336</v>
      </c>
      <c r="T53" s="8">
        <f>(M53/86400)+DATE(1970,1,1)</f>
        <v>41011.208333333336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IF(H54&lt;&gt;0,E54/H54,0)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LEFT(P54,SEARCH("/",P54,2)-1)</f>
        <v>theater</v>
      </c>
      <c r="R54" t="str">
        <f>RIGHT(P54,LEN(P54)-SEARCH("/",P54,1))</f>
        <v>plays</v>
      </c>
      <c r="S54" s="8">
        <f>(L54/86400)+DATE(1970,1,1)</f>
        <v>40436.208333333336</v>
      </c>
      <c r="T54" s="8">
        <f>(M54/86400)+DATE(1970,1,1)</f>
        <v>40440.208333333336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 s="5">
        <f>IF(H55&lt;&gt;0,E55/H55,0)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LEFT(P55,SEARCH("/",P55,2)-1)</f>
        <v>film &amp; video</v>
      </c>
      <c r="R55" t="str">
        <f>RIGHT(P55,LEN(P55)-SEARCH("/",P55,1))</f>
        <v>drama</v>
      </c>
      <c r="S55" s="8">
        <f>(L55/86400)+DATE(1970,1,1)</f>
        <v>41779.208333333336</v>
      </c>
      <c r="T55" s="8">
        <f>(M55/86400)+DATE(1970,1,1)</f>
        <v>41818.208333333336</v>
      </c>
    </row>
    <row r="56" spans="1:20" ht="31.5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IF(H56&lt;&gt;0,E56/H56,0)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LEFT(P56,SEARCH("/",P56,2)-1)</f>
        <v>technology</v>
      </c>
      <c r="R56" t="str">
        <f>RIGHT(P56,LEN(P56)-SEARCH("/",P56,1))</f>
        <v>wearables</v>
      </c>
      <c r="S56" s="8">
        <f>(L56/86400)+DATE(1970,1,1)</f>
        <v>43170.25</v>
      </c>
      <c r="T56" s="8">
        <f>(M56/86400)+DATE(1970,1,1)</f>
        <v>43176.208333333328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 s="5">
        <f>IF(H57&lt;&gt;0,E57/H57,0)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LEFT(P57,SEARCH("/",P57,2)-1)</f>
        <v>music</v>
      </c>
      <c r="R57" t="str">
        <f>RIGHT(P57,LEN(P57)-SEARCH("/",P57,1))</f>
        <v>jazz</v>
      </c>
      <c r="S57" s="8">
        <f>(L57/86400)+DATE(1970,1,1)</f>
        <v>43311.208333333328</v>
      </c>
      <c r="T57" s="8">
        <f>(M57/86400)+DATE(1970,1,1)</f>
        <v>43316.208333333328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 s="5">
        <f>IF(H58&lt;&gt;0,E58/H58,0)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LEFT(P58,SEARCH("/",P58,2)-1)</f>
        <v>technology</v>
      </c>
      <c r="R58" t="str">
        <f>RIGHT(P58,LEN(P58)-SEARCH("/",P58,1))</f>
        <v>wearables</v>
      </c>
      <c r="S58" s="8">
        <f>(L58/86400)+DATE(1970,1,1)</f>
        <v>42014.25</v>
      </c>
      <c r="T58" s="8">
        <f>(M58/86400)+DATE(1970,1,1)</f>
        <v>42021.25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 s="5">
        <f>IF(H59&lt;&gt;0,E59/H59,0)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LEFT(P59,SEARCH("/",P59,2)-1)</f>
        <v>games</v>
      </c>
      <c r="R59" t="str">
        <f>RIGHT(P59,LEN(P59)-SEARCH("/",P59,1))</f>
        <v>video games</v>
      </c>
      <c r="S59" s="8">
        <f>(L59/86400)+DATE(1970,1,1)</f>
        <v>42979.208333333328</v>
      </c>
      <c r="T59" s="8">
        <f>(M59/86400)+DATE(1970,1,1)</f>
        <v>42991.208333333328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 s="5">
        <f>IF(H60&lt;&gt;0,E60/H60,0)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LEFT(P60,SEARCH("/",P60,2)-1)</f>
        <v>theater</v>
      </c>
      <c r="R60" t="str">
        <f>RIGHT(P60,LEN(P60)-SEARCH("/",P60,1))</f>
        <v>plays</v>
      </c>
      <c r="S60" s="8">
        <f>(L60/86400)+DATE(1970,1,1)</f>
        <v>42268.208333333328</v>
      </c>
      <c r="T60" s="8">
        <f>(M60/86400)+DATE(1970,1,1)</f>
        <v>42281.208333333328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 s="5">
        <f>IF(H61&lt;&gt;0,E61/H61,0)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LEFT(P61,SEARCH("/",P61,2)-1)</f>
        <v>theater</v>
      </c>
      <c r="R61" t="str">
        <f>RIGHT(P61,LEN(P61)-SEARCH("/",P61,1))</f>
        <v>plays</v>
      </c>
      <c r="S61" s="8">
        <f>(L61/86400)+DATE(1970,1,1)</f>
        <v>42898.208333333328</v>
      </c>
      <c r="T61" s="8">
        <f>(M61/86400)+DATE(1970,1,1)</f>
        <v>42913.208333333328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 s="5">
        <f>IF(H62&lt;&gt;0,E62/H62,0)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LEFT(P62,SEARCH("/",P62,2)-1)</f>
        <v>theater</v>
      </c>
      <c r="R62" t="str">
        <f>RIGHT(P62,LEN(P62)-SEARCH("/",P62,1))</f>
        <v>plays</v>
      </c>
      <c r="S62" s="8">
        <f>(L62/86400)+DATE(1970,1,1)</f>
        <v>41107.208333333336</v>
      </c>
      <c r="T62" s="8">
        <f>(M62/86400)+DATE(1970,1,1)</f>
        <v>41110.208333333336</v>
      </c>
    </row>
    <row r="63" spans="1:20" ht="31.5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IF(H63&lt;&gt;0,E63/H63,0)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LEFT(P63,SEARCH("/",P63,2)-1)</f>
        <v>theater</v>
      </c>
      <c r="R63" t="str">
        <f>RIGHT(P63,LEN(P63)-SEARCH("/",P63,1))</f>
        <v>plays</v>
      </c>
      <c r="S63" s="8">
        <f>(L63/86400)+DATE(1970,1,1)</f>
        <v>40595.25</v>
      </c>
      <c r="T63" s="8">
        <f>(M63/86400)+DATE(1970,1,1)</f>
        <v>40635.208333333336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 s="5">
        <f>IF(H64&lt;&gt;0,E64/H64,0)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LEFT(P64,SEARCH("/",P64,2)-1)</f>
        <v>technology</v>
      </c>
      <c r="R64" t="str">
        <f>RIGHT(P64,LEN(P64)-SEARCH("/",P64,1))</f>
        <v>web</v>
      </c>
      <c r="S64" s="8">
        <f>(L64/86400)+DATE(1970,1,1)</f>
        <v>42160.208333333328</v>
      </c>
      <c r="T64" s="8">
        <f>(M64/86400)+DATE(1970,1,1)</f>
        <v>42161.208333333328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IF(H65&lt;&gt;0,E65/H65,0)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LEFT(P65,SEARCH("/",P65,2)-1)</f>
        <v>theater</v>
      </c>
      <c r="R65" t="str">
        <f>RIGHT(P65,LEN(P65)-SEARCH("/",P65,1))</f>
        <v>plays</v>
      </c>
      <c r="S65" s="8">
        <f>(L65/86400)+DATE(1970,1,1)</f>
        <v>42853.208333333328</v>
      </c>
      <c r="T65" s="8">
        <f>(M65/86400)+DATE(1970,1,1)</f>
        <v>42859.208333333328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IF(H66&lt;&gt;0,E66/H66,0)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LEFT(P66,SEARCH("/",P66,2)-1)</f>
        <v>technology</v>
      </c>
      <c r="R66" t="str">
        <f>RIGHT(P66,LEN(P66)-SEARCH("/",P66,1))</f>
        <v>web</v>
      </c>
      <c r="S66" s="8">
        <f>(L66/86400)+DATE(1970,1,1)</f>
        <v>43283.208333333328</v>
      </c>
      <c r="T66" s="8">
        <f>(M66/86400)+DATE(1970,1,1)</f>
        <v>43298.208333333328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 s="5">
        <f>IF(H67&lt;&gt;0,E67/H67,0)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LEFT(P67,SEARCH("/",P67,2)-1)</f>
        <v>theater</v>
      </c>
      <c r="R67" t="str">
        <f>RIGHT(P67,LEN(P67)-SEARCH("/",P67,1))</f>
        <v>plays</v>
      </c>
      <c r="S67" s="8">
        <f>(L67/86400)+DATE(1970,1,1)</f>
        <v>40570.25</v>
      </c>
      <c r="T67" s="8">
        <f>(M67/86400)+DATE(1970,1,1)</f>
        <v>40577.25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IF(H68&lt;&gt;0,E68/H68,0)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LEFT(P68,SEARCH("/",P68,2)-1)</f>
        <v>theater</v>
      </c>
      <c r="R68" t="str">
        <f>RIGHT(P68,LEN(P68)-SEARCH("/",P68,1))</f>
        <v>plays</v>
      </c>
      <c r="S68" s="8">
        <f>(L68/86400)+DATE(1970,1,1)</f>
        <v>42102.208333333328</v>
      </c>
      <c r="T68" s="8">
        <f>(M68/86400)+DATE(1970,1,1)</f>
        <v>42107.208333333328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 s="5">
        <f>IF(H69&lt;&gt;0,E69/H69,0)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LEFT(P69,SEARCH("/",P69,2)-1)</f>
        <v>technology</v>
      </c>
      <c r="R69" t="str">
        <f>RIGHT(P69,LEN(P69)-SEARCH("/",P69,1))</f>
        <v>wearables</v>
      </c>
      <c r="S69" s="8">
        <f>(L69/86400)+DATE(1970,1,1)</f>
        <v>40203.25</v>
      </c>
      <c r="T69" s="8">
        <f>(M69/86400)+DATE(1970,1,1)</f>
        <v>40208.25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 s="5">
        <f>IF(H70&lt;&gt;0,E70/H70,0)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LEFT(P70,SEARCH("/",P70,2)-1)</f>
        <v>theater</v>
      </c>
      <c r="R70" t="str">
        <f>RIGHT(P70,LEN(P70)-SEARCH("/",P70,1))</f>
        <v>plays</v>
      </c>
      <c r="S70" s="8">
        <f>(L70/86400)+DATE(1970,1,1)</f>
        <v>42943.208333333328</v>
      </c>
      <c r="T70" s="8">
        <f>(M70/86400)+DATE(1970,1,1)</f>
        <v>42990.208333333328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IF(H71&lt;&gt;0,E71/H71,0)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LEFT(P71,SEARCH("/",P71,2)-1)</f>
        <v>theater</v>
      </c>
      <c r="R71" t="str">
        <f>RIGHT(P71,LEN(P71)-SEARCH("/",P71,1))</f>
        <v>plays</v>
      </c>
      <c r="S71" s="8">
        <f>(L71/86400)+DATE(1970,1,1)</f>
        <v>40531.25</v>
      </c>
      <c r="T71" s="8">
        <f>(M71/86400)+DATE(1970,1,1)</f>
        <v>40565.25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 s="5">
        <f>IF(H72&lt;&gt;0,E72/H72,0)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LEFT(P72,SEARCH("/",P72,2)-1)</f>
        <v>theater</v>
      </c>
      <c r="R72" t="str">
        <f>RIGHT(P72,LEN(P72)-SEARCH("/",P72,1))</f>
        <v>plays</v>
      </c>
      <c r="S72" s="8">
        <f>(L72/86400)+DATE(1970,1,1)</f>
        <v>40484.208333333336</v>
      </c>
      <c r="T72" s="8">
        <f>(M72/86400)+DATE(1970,1,1)</f>
        <v>40533.25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 s="5">
        <f>IF(H73&lt;&gt;0,E73/H73,0)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LEFT(P73,SEARCH("/",P73,2)-1)</f>
        <v>theater</v>
      </c>
      <c r="R73" t="str">
        <f>RIGHT(P73,LEN(P73)-SEARCH("/",P73,1))</f>
        <v>plays</v>
      </c>
      <c r="S73" s="8">
        <f>(L73/86400)+DATE(1970,1,1)</f>
        <v>43799.25</v>
      </c>
      <c r="T73" s="8">
        <f>(M73/86400)+DATE(1970,1,1)</f>
        <v>43803.25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 s="5">
        <f>IF(H74&lt;&gt;0,E74/H74,0)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LEFT(P74,SEARCH("/",P74,2)-1)</f>
        <v>film &amp; video</v>
      </c>
      <c r="R74" t="str">
        <f>RIGHT(P74,LEN(P74)-SEARCH("/",P74,1))</f>
        <v>animation</v>
      </c>
      <c r="S74" s="8">
        <f>(L74/86400)+DATE(1970,1,1)</f>
        <v>42186.208333333328</v>
      </c>
      <c r="T74" s="8">
        <f>(M74/86400)+DATE(1970,1,1)</f>
        <v>42222.208333333328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 s="5">
        <f>IF(H75&lt;&gt;0,E75/H75,0)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LEFT(P75,SEARCH("/",P75,2)-1)</f>
        <v>music</v>
      </c>
      <c r="R75" t="str">
        <f>RIGHT(P75,LEN(P75)-SEARCH("/",P75,1))</f>
        <v>jazz</v>
      </c>
      <c r="S75" s="8">
        <f>(L75/86400)+DATE(1970,1,1)</f>
        <v>42701.25</v>
      </c>
      <c r="T75" s="8">
        <f>(M75/86400)+DATE(1970,1,1)</f>
        <v>42704.25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 s="5">
        <f>IF(H76&lt;&gt;0,E76/H76,0)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LEFT(P76,SEARCH("/",P76,2)-1)</f>
        <v>music</v>
      </c>
      <c r="R76" t="str">
        <f>RIGHT(P76,LEN(P76)-SEARCH("/",P76,1))</f>
        <v>metal</v>
      </c>
      <c r="S76" s="8">
        <f>(L76/86400)+DATE(1970,1,1)</f>
        <v>42456.208333333328</v>
      </c>
      <c r="T76" s="8">
        <f>(M76/86400)+DATE(1970,1,1)</f>
        <v>42457.208333333328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 s="5">
        <f>IF(H77&lt;&gt;0,E77/H77,0)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LEFT(P77,SEARCH("/",P77,2)-1)</f>
        <v>photography</v>
      </c>
      <c r="R77" t="str">
        <f>RIGHT(P77,LEN(P77)-SEARCH("/",P77,1))</f>
        <v>photography books</v>
      </c>
      <c r="S77" s="8">
        <f>(L77/86400)+DATE(1970,1,1)</f>
        <v>43296.208333333328</v>
      </c>
      <c r="T77" s="8">
        <f>(M77/86400)+DATE(1970,1,1)</f>
        <v>43304.208333333328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IF(H78&lt;&gt;0,E78/H78,0)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LEFT(P78,SEARCH("/",P78,2)-1)</f>
        <v>theater</v>
      </c>
      <c r="R78" t="str">
        <f>RIGHT(P78,LEN(P78)-SEARCH("/",P78,1))</f>
        <v>plays</v>
      </c>
      <c r="S78" s="8">
        <f>(L78/86400)+DATE(1970,1,1)</f>
        <v>42027.25</v>
      </c>
      <c r="T78" s="8">
        <f>(M78/86400)+DATE(1970,1,1)</f>
        <v>42076.208333333328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IF(H79&lt;&gt;0,E79/H79,0)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LEFT(P79,SEARCH("/",P79,2)-1)</f>
        <v>film &amp; video</v>
      </c>
      <c r="R79" t="str">
        <f>RIGHT(P79,LEN(P79)-SEARCH("/",P79,1))</f>
        <v>animation</v>
      </c>
      <c r="S79" s="8">
        <f>(L79/86400)+DATE(1970,1,1)</f>
        <v>40448.208333333336</v>
      </c>
      <c r="T79" s="8">
        <f>(M79/86400)+DATE(1970,1,1)</f>
        <v>40462.208333333336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 s="5">
        <f>IF(H80&lt;&gt;0,E80/H80,0)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LEFT(P80,SEARCH("/",P80,2)-1)</f>
        <v>publishing</v>
      </c>
      <c r="R80" t="str">
        <f>RIGHT(P80,LEN(P80)-SEARCH("/",P80,1))</f>
        <v>translations</v>
      </c>
      <c r="S80" s="8">
        <f>(L80/86400)+DATE(1970,1,1)</f>
        <v>43206.208333333328</v>
      </c>
      <c r="T80" s="8">
        <f>(M80/86400)+DATE(1970,1,1)</f>
        <v>43207.208333333328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IF(H81&lt;&gt;0,E81/H81,0)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LEFT(P81,SEARCH("/",P81,2)-1)</f>
        <v>theater</v>
      </c>
      <c r="R81" t="str">
        <f>RIGHT(P81,LEN(P81)-SEARCH("/",P81,1))</f>
        <v>plays</v>
      </c>
      <c r="S81" s="8">
        <f>(L81/86400)+DATE(1970,1,1)</f>
        <v>43267.208333333328</v>
      </c>
      <c r="T81" s="8">
        <f>(M81/86400)+DATE(1970,1,1)</f>
        <v>43272.208333333328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 s="5">
        <f>IF(H82&lt;&gt;0,E82/H82,0)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LEFT(P82,SEARCH("/",P82,2)-1)</f>
        <v>games</v>
      </c>
      <c r="R82" t="str">
        <f>RIGHT(P82,LEN(P82)-SEARCH("/",P82,1))</f>
        <v>video games</v>
      </c>
      <c r="S82" s="8">
        <f>(L82/86400)+DATE(1970,1,1)</f>
        <v>42976.208333333328</v>
      </c>
      <c r="T82" s="8">
        <f>(M82/86400)+DATE(1970,1,1)</f>
        <v>43006.208333333328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 s="5">
        <f>IF(H83&lt;&gt;0,E83/H83,0)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LEFT(P83,SEARCH("/",P83,2)-1)</f>
        <v>music</v>
      </c>
      <c r="R83" t="str">
        <f>RIGHT(P83,LEN(P83)-SEARCH("/",P83,1))</f>
        <v>rock</v>
      </c>
      <c r="S83" s="8">
        <f>(L83/86400)+DATE(1970,1,1)</f>
        <v>43062.25</v>
      </c>
      <c r="T83" s="8">
        <f>(M83/86400)+DATE(1970,1,1)</f>
        <v>43087.25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 s="5">
        <f>IF(H84&lt;&gt;0,E84/H84,0)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LEFT(P84,SEARCH("/",P84,2)-1)</f>
        <v>games</v>
      </c>
      <c r="R84" t="str">
        <f>RIGHT(P84,LEN(P84)-SEARCH("/",P84,1))</f>
        <v>video games</v>
      </c>
      <c r="S84" s="8">
        <f>(L84/86400)+DATE(1970,1,1)</f>
        <v>43482.25</v>
      </c>
      <c r="T84" s="8">
        <f>(M84/86400)+DATE(1970,1,1)</f>
        <v>43489.25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IF(H85&lt;&gt;0,E85/H85,0)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LEFT(P85,SEARCH("/",P85,2)-1)</f>
        <v>music</v>
      </c>
      <c r="R85" t="str">
        <f>RIGHT(P85,LEN(P85)-SEARCH("/",P85,1))</f>
        <v>electric music</v>
      </c>
      <c r="S85" s="8">
        <f>(L85/86400)+DATE(1970,1,1)</f>
        <v>42579.208333333328</v>
      </c>
      <c r="T85" s="8">
        <f>(M85/86400)+DATE(1970,1,1)</f>
        <v>42601.208333333328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 s="5">
        <f>IF(H86&lt;&gt;0,E86/H86,0)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LEFT(P86,SEARCH("/",P86,2)-1)</f>
        <v>technology</v>
      </c>
      <c r="R86" t="str">
        <f>RIGHT(P86,LEN(P86)-SEARCH("/",P86,1))</f>
        <v>wearables</v>
      </c>
      <c r="S86" s="8">
        <f>(L86/86400)+DATE(1970,1,1)</f>
        <v>41118.208333333336</v>
      </c>
      <c r="T86" s="8">
        <f>(M86/86400)+DATE(1970,1,1)</f>
        <v>41128.208333333336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 s="5">
        <f>IF(H87&lt;&gt;0,E87/H87,0)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LEFT(P87,SEARCH("/",P87,2)-1)</f>
        <v>music</v>
      </c>
      <c r="R87" t="str">
        <f>RIGHT(P87,LEN(P87)-SEARCH("/",P87,1))</f>
        <v>indie rock</v>
      </c>
      <c r="S87" s="8">
        <f>(L87/86400)+DATE(1970,1,1)</f>
        <v>40797.208333333336</v>
      </c>
      <c r="T87" s="8">
        <f>(M87/86400)+DATE(1970,1,1)</f>
        <v>40805.208333333336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 s="5">
        <f>IF(H88&lt;&gt;0,E88/H88,0)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LEFT(P88,SEARCH("/",P88,2)-1)</f>
        <v>theater</v>
      </c>
      <c r="R88" t="str">
        <f>RIGHT(P88,LEN(P88)-SEARCH("/",P88,1))</f>
        <v>plays</v>
      </c>
      <c r="S88" s="8">
        <f>(L88/86400)+DATE(1970,1,1)</f>
        <v>42128.208333333328</v>
      </c>
      <c r="T88" s="8">
        <f>(M88/86400)+DATE(1970,1,1)</f>
        <v>42141.208333333328</v>
      </c>
    </row>
    <row r="89" spans="1:20" ht="31.5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IF(H89&lt;&gt;0,E89/H89,0)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LEFT(P89,SEARCH("/",P89,2)-1)</f>
        <v>music</v>
      </c>
      <c r="R89" t="str">
        <f>RIGHT(P89,LEN(P89)-SEARCH("/",P89,1))</f>
        <v>rock</v>
      </c>
      <c r="S89" s="8">
        <f>(L89/86400)+DATE(1970,1,1)</f>
        <v>40610.25</v>
      </c>
      <c r="T89" s="8">
        <f>(M89/86400)+DATE(1970,1,1)</f>
        <v>40621.208333333336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 s="5">
        <f>IF(H90&lt;&gt;0,E90/H90,0)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LEFT(P90,SEARCH("/",P90,2)-1)</f>
        <v>publishing</v>
      </c>
      <c r="R90" t="str">
        <f>RIGHT(P90,LEN(P90)-SEARCH("/",P90,1))</f>
        <v>translations</v>
      </c>
      <c r="S90" s="8">
        <f>(L90/86400)+DATE(1970,1,1)</f>
        <v>42110.208333333328</v>
      </c>
      <c r="T90" s="8">
        <f>(M90/86400)+DATE(1970,1,1)</f>
        <v>42132.208333333328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 s="5">
        <f>IF(H91&lt;&gt;0,E91/H91,0)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LEFT(P91,SEARCH("/",P91,2)-1)</f>
        <v>theater</v>
      </c>
      <c r="R91" t="str">
        <f>RIGHT(P91,LEN(P91)-SEARCH("/",P91,1))</f>
        <v>plays</v>
      </c>
      <c r="S91" s="8">
        <f>(L91/86400)+DATE(1970,1,1)</f>
        <v>40283.208333333336</v>
      </c>
      <c r="T91" s="8">
        <f>(M91/86400)+DATE(1970,1,1)</f>
        <v>40285.208333333336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IF(H92&lt;&gt;0,E92/H92,0)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LEFT(P92,SEARCH("/",P92,2)-1)</f>
        <v>theater</v>
      </c>
      <c r="R92" t="str">
        <f>RIGHT(P92,LEN(P92)-SEARCH("/",P92,1))</f>
        <v>plays</v>
      </c>
      <c r="S92" s="8">
        <f>(L92/86400)+DATE(1970,1,1)</f>
        <v>42425.25</v>
      </c>
      <c r="T92" s="8">
        <f>(M92/86400)+DATE(1970,1,1)</f>
        <v>42425.25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IF(H93&lt;&gt;0,E93/H93,0)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LEFT(P93,SEARCH("/",P93,2)-1)</f>
        <v>publishing</v>
      </c>
      <c r="R93" t="str">
        <f>RIGHT(P93,LEN(P93)-SEARCH("/",P93,1))</f>
        <v>translations</v>
      </c>
      <c r="S93" s="8">
        <f>(L93/86400)+DATE(1970,1,1)</f>
        <v>42588.208333333328</v>
      </c>
      <c r="T93" s="8">
        <f>(M93/86400)+DATE(1970,1,1)</f>
        <v>42616.208333333328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 s="5">
        <f>IF(H94&lt;&gt;0,E94/H94,0)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LEFT(P94,SEARCH("/",P94,2)-1)</f>
        <v>games</v>
      </c>
      <c r="R94" t="str">
        <f>RIGHT(P94,LEN(P94)-SEARCH("/",P94,1))</f>
        <v>video games</v>
      </c>
      <c r="S94" s="8">
        <f>(L94/86400)+DATE(1970,1,1)</f>
        <v>40352.208333333336</v>
      </c>
      <c r="T94" s="8">
        <f>(M94/86400)+DATE(1970,1,1)</f>
        <v>40353.208333333336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IF(H95&lt;&gt;0,E95/H95,0)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LEFT(P95,SEARCH("/",P95,2)-1)</f>
        <v>theater</v>
      </c>
      <c r="R95" t="str">
        <f>RIGHT(P95,LEN(P95)-SEARCH("/",P95,1))</f>
        <v>plays</v>
      </c>
      <c r="S95" s="8">
        <f>(L95/86400)+DATE(1970,1,1)</f>
        <v>41202.208333333336</v>
      </c>
      <c r="T95" s="8">
        <f>(M95/86400)+DATE(1970,1,1)</f>
        <v>41206.208333333336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 s="5">
        <f>IF(H96&lt;&gt;0,E96/H96,0)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LEFT(P96,SEARCH("/",P96,2)-1)</f>
        <v>technology</v>
      </c>
      <c r="R96" t="str">
        <f>RIGHT(P96,LEN(P96)-SEARCH("/",P96,1))</f>
        <v>web</v>
      </c>
      <c r="S96" s="8">
        <f>(L96/86400)+DATE(1970,1,1)</f>
        <v>43562.208333333328</v>
      </c>
      <c r="T96" s="8">
        <f>(M96/86400)+DATE(1970,1,1)</f>
        <v>43573.208333333328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 s="5">
        <f>IF(H97&lt;&gt;0,E97/H97,0)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LEFT(P97,SEARCH("/",P97,2)-1)</f>
        <v>film &amp; video</v>
      </c>
      <c r="R97" t="str">
        <f>RIGHT(P97,LEN(P97)-SEARCH("/",P97,1))</f>
        <v>documentary</v>
      </c>
      <c r="S97" s="8">
        <f>(L97/86400)+DATE(1970,1,1)</f>
        <v>43752.208333333328</v>
      </c>
      <c r="T97" s="8">
        <f>(M97/86400)+DATE(1970,1,1)</f>
        <v>43759.208333333328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 s="5">
        <f>IF(H98&lt;&gt;0,E98/H98,0)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LEFT(P98,SEARCH("/",P98,2)-1)</f>
        <v>theater</v>
      </c>
      <c r="R98" t="str">
        <f>RIGHT(P98,LEN(P98)-SEARCH("/",P98,1))</f>
        <v>plays</v>
      </c>
      <c r="S98" s="8">
        <f>(L98/86400)+DATE(1970,1,1)</f>
        <v>40612.25</v>
      </c>
      <c r="T98" s="8">
        <f>(M98/86400)+DATE(1970,1,1)</f>
        <v>40625.208333333336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 s="5">
        <f>IF(H99&lt;&gt;0,E99/H99,0)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LEFT(P99,SEARCH("/",P99,2)-1)</f>
        <v>food</v>
      </c>
      <c r="R99" t="str">
        <f>RIGHT(P99,LEN(P99)-SEARCH("/",P99,1))</f>
        <v>food trucks</v>
      </c>
      <c r="S99" s="8">
        <f>(L99/86400)+DATE(1970,1,1)</f>
        <v>42180.208333333328</v>
      </c>
      <c r="T99" s="8">
        <f>(M99/86400)+DATE(1970,1,1)</f>
        <v>42234.208333333328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IF(H100&lt;&gt;0,E100/H100,0)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LEFT(P100,SEARCH("/",P100,2)-1)</f>
        <v>games</v>
      </c>
      <c r="R100" t="str">
        <f>RIGHT(P100,LEN(P100)-SEARCH("/",P100,1))</f>
        <v>video games</v>
      </c>
      <c r="S100" s="8">
        <f>(L100/86400)+DATE(1970,1,1)</f>
        <v>42212.208333333328</v>
      </c>
      <c r="T100" s="8">
        <f>(M100/86400)+DATE(1970,1,1)</f>
        <v>42216.208333333328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 s="5">
        <f>IF(H101&lt;&gt;0,E101/H101,0)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LEFT(P101,SEARCH("/",P101,2)-1)</f>
        <v>theater</v>
      </c>
      <c r="R101" t="str">
        <f>RIGHT(P101,LEN(P101)-SEARCH("/",P101,1))</f>
        <v>plays</v>
      </c>
      <c r="S101" s="8">
        <f>(L101/86400)+DATE(1970,1,1)</f>
        <v>41968.25</v>
      </c>
      <c r="T101" s="8">
        <f>(M101/86400)+DATE(1970,1,1)</f>
        <v>41997.25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IF(H102&lt;&gt;0,E102/H102,0)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LEFT(P102,SEARCH("/",P102,2)-1)</f>
        <v>theater</v>
      </c>
      <c r="R102" t="str">
        <f>RIGHT(P102,LEN(P102)-SEARCH("/",P102,1))</f>
        <v>plays</v>
      </c>
      <c r="S102" s="8">
        <f>(L102/86400)+DATE(1970,1,1)</f>
        <v>40835.208333333336</v>
      </c>
      <c r="T102" s="8">
        <f>(M102/86400)+DATE(1970,1,1)</f>
        <v>40853.208333333336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 s="5">
        <f>IF(H103&lt;&gt;0,E103/H103,0)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LEFT(P103,SEARCH("/",P103,2)-1)</f>
        <v>music</v>
      </c>
      <c r="R103" t="str">
        <f>RIGHT(P103,LEN(P103)-SEARCH("/",P103,1))</f>
        <v>electric music</v>
      </c>
      <c r="S103" s="8">
        <f>(L103/86400)+DATE(1970,1,1)</f>
        <v>42056.25</v>
      </c>
      <c r="T103" s="8">
        <f>(M103/86400)+DATE(1970,1,1)</f>
        <v>42063.25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 s="5">
        <f>IF(H104&lt;&gt;0,E104/H104,0)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LEFT(P104,SEARCH("/",P104,2)-1)</f>
        <v>technology</v>
      </c>
      <c r="R104" t="str">
        <f>RIGHT(P104,LEN(P104)-SEARCH("/",P104,1))</f>
        <v>wearables</v>
      </c>
      <c r="S104" s="8">
        <f>(L104/86400)+DATE(1970,1,1)</f>
        <v>43234.208333333328</v>
      </c>
      <c r="T104" s="8">
        <f>(M104/86400)+DATE(1970,1,1)</f>
        <v>43241.208333333328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IF(H105&lt;&gt;0,E105/H105,0)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LEFT(P105,SEARCH("/",P105,2)-1)</f>
        <v>music</v>
      </c>
      <c r="R105" t="str">
        <f>RIGHT(P105,LEN(P105)-SEARCH("/",P105,1))</f>
        <v>electric music</v>
      </c>
      <c r="S105" s="8">
        <f>(L105/86400)+DATE(1970,1,1)</f>
        <v>40475.208333333336</v>
      </c>
      <c r="T105" s="8">
        <f>(M105/86400)+DATE(1970,1,1)</f>
        <v>40484.208333333336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 s="5">
        <f>IF(H106&lt;&gt;0,E106/H106,0)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LEFT(P106,SEARCH("/",P106,2)-1)</f>
        <v>music</v>
      </c>
      <c r="R106" t="str">
        <f>RIGHT(P106,LEN(P106)-SEARCH("/",P106,1))</f>
        <v>indie rock</v>
      </c>
      <c r="S106" s="8">
        <f>(L106/86400)+DATE(1970,1,1)</f>
        <v>42878.208333333328</v>
      </c>
      <c r="T106" s="8">
        <f>(M106/86400)+DATE(1970,1,1)</f>
        <v>42879.208333333328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 s="5">
        <f>IF(H107&lt;&gt;0,E107/H107,0)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LEFT(P107,SEARCH("/",P107,2)-1)</f>
        <v>technology</v>
      </c>
      <c r="R107" t="str">
        <f>RIGHT(P107,LEN(P107)-SEARCH("/",P107,1))</f>
        <v>web</v>
      </c>
      <c r="S107" s="8">
        <f>(L107/86400)+DATE(1970,1,1)</f>
        <v>41366.208333333336</v>
      </c>
      <c r="T107" s="8">
        <f>(M107/86400)+DATE(1970,1,1)</f>
        <v>41384.208333333336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 s="5">
        <f>IF(H108&lt;&gt;0,E108/H108,0)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LEFT(P108,SEARCH("/",P108,2)-1)</f>
        <v>theater</v>
      </c>
      <c r="R108" t="str">
        <f>RIGHT(P108,LEN(P108)-SEARCH("/",P108,1))</f>
        <v>plays</v>
      </c>
      <c r="S108" s="8">
        <f>(L108/86400)+DATE(1970,1,1)</f>
        <v>43716.208333333328</v>
      </c>
      <c r="T108" s="8">
        <f>(M108/86400)+DATE(1970,1,1)</f>
        <v>43721.208333333328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 s="5">
        <f>IF(H109&lt;&gt;0,E109/H109,0)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LEFT(P109,SEARCH("/",P109,2)-1)</f>
        <v>theater</v>
      </c>
      <c r="R109" t="str">
        <f>RIGHT(P109,LEN(P109)-SEARCH("/",P109,1))</f>
        <v>plays</v>
      </c>
      <c r="S109" s="8">
        <f>(L109/86400)+DATE(1970,1,1)</f>
        <v>43213.208333333328</v>
      </c>
      <c r="T109" s="8">
        <f>(M109/86400)+DATE(1970,1,1)</f>
        <v>43230.208333333328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 s="5">
        <f>IF(H110&lt;&gt;0,E110/H110,0)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LEFT(P110,SEARCH("/",P110,2)-1)</f>
        <v>film &amp; video</v>
      </c>
      <c r="R110" t="str">
        <f>RIGHT(P110,LEN(P110)-SEARCH("/",P110,1))</f>
        <v>documentary</v>
      </c>
      <c r="S110" s="8">
        <f>(L110/86400)+DATE(1970,1,1)</f>
        <v>41005.208333333336</v>
      </c>
      <c r="T110" s="8">
        <f>(M110/86400)+DATE(1970,1,1)</f>
        <v>41042.208333333336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IF(H111&lt;&gt;0,E111/H111,0)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LEFT(P111,SEARCH("/",P111,2)-1)</f>
        <v>film &amp; video</v>
      </c>
      <c r="R111" t="str">
        <f>RIGHT(P111,LEN(P111)-SEARCH("/",P111,1))</f>
        <v>television</v>
      </c>
      <c r="S111" s="8">
        <f>(L111/86400)+DATE(1970,1,1)</f>
        <v>41651.25</v>
      </c>
      <c r="T111" s="8">
        <f>(M111/86400)+DATE(1970,1,1)</f>
        <v>41653.25</v>
      </c>
    </row>
    <row r="112" spans="1:20" ht="31.5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IF(H112&lt;&gt;0,E112/H112,0)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LEFT(P112,SEARCH("/",P112,2)-1)</f>
        <v>food</v>
      </c>
      <c r="R112" t="str">
        <f>RIGHT(P112,LEN(P112)-SEARCH("/",P112,1))</f>
        <v>food trucks</v>
      </c>
      <c r="S112" s="8">
        <f>(L112/86400)+DATE(1970,1,1)</f>
        <v>43354.208333333328</v>
      </c>
      <c r="T112" s="8">
        <f>(M112/86400)+DATE(1970,1,1)</f>
        <v>43373.208333333328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 s="5">
        <f>IF(H113&lt;&gt;0,E113/H113,0)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LEFT(P113,SEARCH("/",P113,2)-1)</f>
        <v>publishing</v>
      </c>
      <c r="R113" t="str">
        <f>RIGHT(P113,LEN(P113)-SEARCH("/",P113,1))</f>
        <v>radio &amp; podcasts</v>
      </c>
      <c r="S113" s="8">
        <f>(L113/86400)+DATE(1970,1,1)</f>
        <v>41174.208333333336</v>
      </c>
      <c r="T113" s="8">
        <f>(M113/86400)+DATE(1970,1,1)</f>
        <v>41180.208333333336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 s="5">
        <f>IF(H114&lt;&gt;0,E114/H114,0)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LEFT(P114,SEARCH("/",P114,2)-1)</f>
        <v>technology</v>
      </c>
      <c r="R114" t="str">
        <f>RIGHT(P114,LEN(P114)-SEARCH("/",P114,1))</f>
        <v>web</v>
      </c>
      <c r="S114" s="8">
        <f>(L114/86400)+DATE(1970,1,1)</f>
        <v>41875.208333333336</v>
      </c>
      <c r="T114" s="8">
        <f>(M114/86400)+DATE(1970,1,1)</f>
        <v>41890.208333333336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 s="5">
        <f>IF(H115&lt;&gt;0,E115/H115,0)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LEFT(P115,SEARCH("/",P115,2)-1)</f>
        <v>food</v>
      </c>
      <c r="R115" t="str">
        <f>RIGHT(P115,LEN(P115)-SEARCH("/",P115,1))</f>
        <v>food trucks</v>
      </c>
      <c r="S115" s="8">
        <f>(L115/86400)+DATE(1970,1,1)</f>
        <v>42990.208333333328</v>
      </c>
      <c r="T115" s="8">
        <f>(M115/86400)+DATE(1970,1,1)</f>
        <v>42997.208333333328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 s="5">
        <f>IF(H116&lt;&gt;0,E116/H116,0)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LEFT(P116,SEARCH("/",P116,2)-1)</f>
        <v>technology</v>
      </c>
      <c r="R116" t="str">
        <f>RIGHT(P116,LEN(P116)-SEARCH("/",P116,1))</f>
        <v>wearables</v>
      </c>
      <c r="S116" s="8">
        <f>(L116/86400)+DATE(1970,1,1)</f>
        <v>43564.208333333328</v>
      </c>
      <c r="T116" s="8">
        <f>(M116/86400)+DATE(1970,1,1)</f>
        <v>43565.208333333328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IF(H117&lt;&gt;0,E117/H117,0)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LEFT(P117,SEARCH("/",P117,2)-1)</f>
        <v>publishing</v>
      </c>
      <c r="R117" t="str">
        <f>RIGHT(P117,LEN(P117)-SEARCH("/",P117,1))</f>
        <v>fiction</v>
      </c>
      <c r="S117" s="8">
        <f>(L117/86400)+DATE(1970,1,1)</f>
        <v>43056.25</v>
      </c>
      <c r="T117" s="8">
        <f>(M117/86400)+DATE(1970,1,1)</f>
        <v>43091.25</v>
      </c>
    </row>
    <row r="118" spans="1:20" ht="31.5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IF(H118&lt;&gt;0,E118/H118,0)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LEFT(P118,SEARCH("/",P118,2)-1)</f>
        <v>theater</v>
      </c>
      <c r="R118" t="str">
        <f>RIGHT(P118,LEN(P118)-SEARCH("/",P118,1))</f>
        <v>plays</v>
      </c>
      <c r="S118" s="8">
        <f>(L118/86400)+DATE(1970,1,1)</f>
        <v>42265.208333333328</v>
      </c>
      <c r="T118" s="8">
        <f>(M118/86400)+DATE(1970,1,1)</f>
        <v>42266.208333333328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 s="5">
        <f>IF(H119&lt;&gt;0,E119/H119,0)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LEFT(P119,SEARCH("/",P119,2)-1)</f>
        <v>film &amp; video</v>
      </c>
      <c r="R119" t="str">
        <f>RIGHT(P119,LEN(P119)-SEARCH("/",P119,1))</f>
        <v>television</v>
      </c>
      <c r="S119" s="8">
        <f>(L119/86400)+DATE(1970,1,1)</f>
        <v>40808.208333333336</v>
      </c>
      <c r="T119" s="8">
        <f>(M119/86400)+DATE(1970,1,1)</f>
        <v>40814.208333333336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 s="5">
        <f>IF(H120&lt;&gt;0,E120/H120,0)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LEFT(P120,SEARCH("/",P120,2)-1)</f>
        <v>photography</v>
      </c>
      <c r="R120" t="str">
        <f>RIGHT(P120,LEN(P120)-SEARCH("/",P120,1))</f>
        <v>photography books</v>
      </c>
      <c r="S120" s="8">
        <f>(L120/86400)+DATE(1970,1,1)</f>
        <v>41665.25</v>
      </c>
      <c r="T120" s="8">
        <f>(M120/86400)+DATE(1970,1,1)</f>
        <v>41671.25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 s="5">
        <f>IF(H121&lt;&gt;0,E121/H121,0)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LEFT(P121,SEARCH("/",P121,2)-1)</f>
        <v>film &amp; video</v>
      </c>
      <c r="R121" t="str">
        <f>RIGHT(P121,LEN(P121)-SEARCH("/",P121,1))</f>
        <v>documentary</v>
      </c>
      <c r="S121" s="8">
        <f>(L121/86400)+DATE(1970,1,1)</f>
        <v>41806.208333333336</v>
      </c>
      <c r="T121" s="8">
        <f>(M121/86400)+DATE(1970,1,1)</f>
        <v>41823.208333333336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 s="5">
        <f>IF(H122&lt;&gt;0,E122/H122,0)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LEFT(P122,SEARCH("/",P122,2)-1)</f>
        <v>games</v>
      </c>
      <c r="R122" t="str">
        <f>RIGHT(P122,LEN(P122)-SEARCH("/",P122,1))</f>
        <v>mobile games</v>
      </c>
      <c r="S122" s="8">
        <f>(L122/86400)+DATE(1970,1,1)</f>
        <v>42111.208333333328</v>
      </c>
      <c r="T122" s="8">
        <f>(M122/86400)+DATE(1970,1,1)</f>
        <v>42115.208333333328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 s="5">
        <f>IF(H123&lt;&gt;0,E123/H123,0)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LEFT(P123,SEARCH("/",P123,2)-1)</f>
        <v>games</v>
      </c>
      <c r="R123" t="str">
        <f>RIGHT(P123,LEN(P123)-SEARCH("/",P123,1))</f>
        <v>video games</v>
      </c>
      <c r="S123" s="8">
        <f>(L123/86400)+DATE(1970,1,1)</f>
        <v>41917.208333333336</v>
      </c>
      <c r="T123" s="8">
        <f>(M123/86400)+DATE(1970,1,1)</f>
        <v>41930.208333333336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IF(H124&lt;&gt;0,E124/H124,0)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LEFT(P124,SEARCH("/",P124,2)-1)</f>
        <v>publishing</v>
      </c>
      <c r="R124" t="str">
        <f>RIGHT(P124,LEN(P124)-SEARCH("/",P124,1))</f>
        <v>fiction</v>
      </c>
      <c r="S124" s="8">
        <f>(L124/86400)+DATE(1970,1,1)</f>
        <v>41970.25</v>
      </c>
      <c r="T124" s="8">
        <f>(M124/86400)+DATE(1970,1,1)</f>
        <v>41997.25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IF(H125&lt;&gt;0,E125/H125,0)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LEFT(P125,SEARCH("/",P125,2)-1)</f>
        <v>theater</v>
      </c>
      <c r="R125" t="str">
        <f>RIGHT(P125,LEN(P125)-SEARCH("/",P125,1))</f>
        <v>plays</v>
      </c>
      <c r="S125" s="8">
        <f>(L125/86400)+DATE(1970,1,1)</f>
        <v>42332.25</v>
      </c>
      <c r="T125" s="8">
        <f>(M125/86400)+DATE(1970,1,1)</f>
        <v>42335.25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 s="5">
        <f>IF(H126&lt;&gt;0,E126/H126,0)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LEFT(P126,SEARCH("/",P126,2)-1)</f>
        <v>photography</v>
      </c>
      <c r="R126" t="str">
        <f>RIGHT(P126,LEN(P126)-SEARCH("/",P126,1))</f>
        <v>photography books</v>
      </c>
      <c r="S126" s="8">
        <f>(L126/86400)+DATE(1970,1,1)</f>
        <v>43598.208333333328</v>
      </c>
      <c r="T126" s="8">
        <f>(M126/86400)+DATE(1970,1,1)</f>
        <v>43651.208333333328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 s="5">
        <f>IF(H127&lt;&gt;0,E127/H127,0)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LEFT(P127,SEARCH("/",P127,2)-1)</f>
        <v>theater</v>
      </c>
      <c r="R127" t="str">
        <f>RIGHT(P127,LEN(P127)-SEARCH("/",P127,1))</f>
        <v>plays</v>
      </c>
      <c r="S127" s="8">
        <f>(L127/86400)+DATE(1970,1,1)</f>
        <v>43362.208333333328</v>
      </c>
      <c r="T127" s="8">
        <f>(M127/86400)+DATE(1970,1,1)</f>
        <v>43366.208333333328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IF(H128&lt;&gt;0,E128/H128,0)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LEFT(P128,SEARCH("/",P128,2)-1)</f>
        <v>theater</v>
      </c>
      <c r="R128" t="str">
        <f>RIGHT(P128,LEN(P128)-SEARCH("/",P128,1))</f>
        <v>plays</v>
      </c>
      <c r="S128" s="8">
        <f>(L128/86400)+DATE(1970,1,1)</f>
        <v>42596.208333333328</v>
      </c>
      <c r="T128" s="8">
        <f>(M128/86400)+DATE(1970,1,1)</f>
        <v>42624.208333333328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IF(H129&lt;&gt;0,E129/H129,0)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LEFT(P129,SEARCH("/",P129,2)-1)</f>
        <v>theater</v>
      </c>
      <c r="R129" t="str">
        <f>RIGHT(P129,LEN(P129)-SEARCH("/",P129,1))</f>
        <v>plays</v>
      </c>
      <c r="S129" s="8">
        <f>(L129/86400)+DATE(1970,1,1)</f>
        <v>40310.208333333336</v>
      </c>
      <c r="T129" s="8">
        <f>(M129/86400)+DATE(1970,1,1)</f>
        <v>40313.208333333336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IF(H130&lt;&gt;0,E130/H130,0)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LEFT(P130,SEARCH("/",P130,2)-1)</f>
        <v>music</v>
      </c>
      <c r="R130" t="str">
        <f>RIGHT(P130,LEN(P130)-SEARCH("/",P130,1))</f>
        <v>rock</v>
      </c>
      <c r="S130" s="8">
        <f>(L130/86400)+DATE(1970,1,1)</f>
        <v>40417.208333333336</v>
      </c>
      <c r="T130" s="8">
        <f>(M130/86400)+DATE(1970,1,1)</f>
        <v>40430.208333333336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IF(H131&lt;&gt;0,E131/H131,0)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LEFT(P131,SEARCH("/",P131,2)-1)</f>
        <v>food</v>
      </c>
      <c r="R131" t="str">
        <f>RIGHT(P131,LEN(P131)-SEARCH("/",P131,1))</f>
        <v>food trucks</v>
      </c>
      <c r="S131" s="8">
        <f>(L131/86400)+DATE(1970,1,1)</f>
        <v>42038.25</v>
      </c>
      <c r="T131" s="8">
        <f>(M131/86400)+DATE(1970,1,1)</f>
        <v>42063.25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 s="5">
        <f>IF(H132&lt;&gt;0,E132/H132,0)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LEFT(P132,SEARCH("/",P132,2)-1)</f>
        <v>film &amp; video</v>
      </c>
      <c r="R132" t="str">
        <f>RIGHT(P132,LEN(P132)-SEARCH("/",P132,1))</f>
        <v>drama</v>
      </c>
      <c r="S132" s="8">
        <f>(L132/86400)+DATE(1970,1,1)</f>
        <v>40842.208333333336</v>
      </c>
      <c r="T132" s="8">
        <f>(M132/86400)+DATE(1970,1,1)</f>
        <v>40858.25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 s="5">
        <f>IF(H133&lt;&gt;0,E133/H133,0)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LEFT(P133,SEARCH("/",P133,2)-1)</f>
        <v>technology</v>
      </c>
      <c r="R133" t="str">
        <f>RIGHT(P133,LEN(P133)-SEARCH("/",P133,1))</f>
        <v>web</v>
      </c>
      <c r="S133" s="8">
        <f>(L133/86400)+DATE(1970,1,1)</f>
        <v>41607.25</v>
      </c>
      <c r="T133" s="8">
        <f>(M133/86400)+DATE(1970,1,1)</f>
        <v>41620.25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 s="5">
        <f>IF(H134&lt;&gt;0,E134/H134,0)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LEFT(P134,SEARCH("/",P134,2)-1)</f>
        <v>theater</v>
      </c>
      <c r="R134" t="str">
        <f>RIGHT(P134,LEN(P134)-SEARCH("/",P134,1))</f>
        <v>plays</v>
      </c>
      <c r="S134" s="8">
        <f>(L134/86400)+DATE(1970,1,1)</f>
        <v>43112.25</v>
      </c>
      <c r="T134" s="8">
        <f>(M134/86400)+DATE(1970,1,1)</f>
        <v>43128.25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 s="5">
        <f>IF(H135&lt;&gt;0,E135/H135,0)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LEFT(P135,SEARCH("/",P135,2)-1)</f>
        <v>music</v>
      </c>
      <c r="R135" t="str">
        <f>RIGHT(P135,LEN(P135)-SEARCH("/",P135,1))</f>
        <v>world music</v>
      </c>
      <c r="S135" s="8">
        <f>(L135/86400)+DATE(1970,1,1)</f>
        <v>40767.208333333336</v>
      </c>
      <c r="T135" s="8">
        <f>(M135/86400)+DATE(1970,1,1)</f>
        <v>40789.208333333336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IF(H136&lt;&gt;0,E136/H136,0)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LEFT(P136,SEARCH("/",P136,2)-1)</f>
        <v>film &amp; video</v>
      </c>
      <c r="R136" t="str">
        <f>RIGHT(P136,LEN(P136)-SEARCH("/",P136,1))</f>
        <v>documentary</v>
      </c>
      <c r="S136" s="8">
        <f>(L136/86400)+DATE(1970,1,1)</f>
        <v>40713.208333333336</v>
      </c>
      <c r="T136" s="8">
        <f>(M136/86400)+DATE(1970,1,1)</f>
        <v>40762.208333333336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IF(H137&lt;&gt;0,E137/H137,0)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LEFT(P137,SEARCH("/",P137,2)-1)</f>
        <v>theater</v>
      </c>
      <c r="R137" t="str">
        <f>RIGHT(P137,LEN(P137)-SEARCH("/",P137,1))</f>
        <v>plays</v>
      </c>
      <c r="S137" s="8">
        <f>(L137/86400)+DATE(1970,1,1)</f>
        <v>41340.25</v>
      </c>
      <c r="T137" s="8">
        <f>(M137/86400)+DATE(1970,1,1)</f>
        <v>41345.208333333336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IF(H138&lt;&gt;0,E138/H138,0)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LEFT(P138,SEARCH("/",P138,2)-1)</f>
        <v>film &amp; video</v>
      </c>
      <c r="R138" t="str">
        <f>RIGHT(P138,LEN(P138)-SEARCH("/",P138,1))</f>
        <v>drama</v>
      </c>
      <c r="S138" s="8">
        <f>(L138/86400)+DATE(1970,1,1)</f>
        <v>41797.208333333336</v>
      </c>
      <c r="T138" s="8">
        <f>(M138/86400)+DATE(1970,1,1)</f>
        <v>41809.208333333336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 s="5">
        <f>IF(H139&lt;&gt;0,E139/H139,0)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LEFT(P139,SEARCH("/",P139,2)-1)</f>
        <v>publishing</v>
      </c>
      <c r="R139" t="str">
        <f>RIGHT(P139,LEN(P139)-SEARCH("/",P139,1))</f>
        <v>nonfiction</v>
      </c>
      <c r="S139" s="8">
        <f>(L139/86400)+DATE(1970,1,1)</f>
        <v>40457.208333333336</v>
      </c>
      <c r="T139" s="8">
        <f>(M139/86400)+DATE(1970,1,1)</f>
        <v>40463.208333333336</v>
      </c>
    </row>
    <row r="140" spans="1:20" ht="31.5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IF(H140&lt;&gt;0,E140/H140,0)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LEFT(P140,SEARCH("/",P140,2)-1)</f>
        <v>games</v>
      </c>
      <c r="R140" t="str">
        <f>RIGHT(P140,LEN(P140)-SEARCH("/",P140,1))</f>
        <v>mobile games</v>
      </c>
      <c r="S140" s="8">
        <f>(L140/86400)+DATE(1970,1,1)</f>
        <v>41180.208333333336</v>
      </c>
      <c r="T140" s="8">
        <f>(M140/86400)+DATE(1970,1,1)</f>
        <v>41186.208333333336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IF(H141&lt;&gt;0,E141/H141,0)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LEFT(P141,SEARCH("/",P141,2)-1)</f>
        <v>technology</v>
      </c>
      <c r="R141" t="str">
        <f>RIGHT(P141,LEN(P141)-SEARCH("/",P141,1))</f>
        <v>wearables</v>
      </c>
      <c r="S141" s="8">
        <f>(L141/86400)+DATE(1970,1,1)</f>
        <v>42115.208333333328</v>
      </c>
      <c r="T141" s="8">
        <f>(M141/86400)+DATE(1970,1,1)</f>
        <v>42131.208333333328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 s="5">
        <f>IF(H142&lt;&gt;0,E142/H142,0)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LEFT(P142,SEARCH("/",P142,2)-1)</f>
        <v>film &amp; video</v>
      </c>
      <c r="R142" t="str">
        <f>RIGHT(P142,LEN(P142)-SEARCH("/",P142,1))</f>
        <v>documentary</v>
      </c>
      <c r="S142" s="8">
        <f>(L142/86400)+DATE(1970,1,1)</f>
        <v>43156.25</v>
      </c>
      <c r="T142" s="8">
        <f>(M142/86400)+DATE(1970,1,1)</f>
        <v>43161.25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 s="5">
        <f>IF(H143&lt;&gt;0,E143/H143,0)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LEFT(P143,SEARCH("/",P143,2)-1)</f>
        <v>technology</v>
      </c>
      <c r="R143" t="str">
        <f>RIGHT(P143,LEN(P143)-SEARCH("/",P143,1))</f>
        <v>web</v>
      </c>
      <c r="S143" s="8">
        <f>(L143/86400)+DATE(1970,1,1)</f>
        <v>42167.208333333328</v>
      </c>
      <c r="T143" s="8">
        <f>(M143/86400)+DATE(1970,1,1)</f>
        <v>42173.208333333328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 s="5">
        <f>IF(H144&lt;&gt;0,E144/H144,0)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LEFT(P144,SEARCH("/",P144,2)-1)</f>
        <v>technology</v>
      </c>
      <c r="R144" t="str">
        <f>RIGHT(P144,LEN(P144)-SEARCH("/",P144,1))</f>
        <v>web</v>
      </c>
      <c r="S144" s="8">
        <f>(L144/86400)+DATE(1970,1,1)</f>
        <v>41005.208333333336</v>
      </c>
      <c r="T144" s="8">
        <f>(M144/86400)+DATE(1970,1,1)</f>
        <v>41046.208333333336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 s="5">
        <f>IF(H145&lt;&gt;0,E145/H145,0)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LEFT(P145,SEARCH("/",P145,2)-1)</f>
        <v>music</v>
      </c>
      <c r="R145" t="str">
        <f>RIGHT(P145,LEN(P145)-SEARCH("/",P145,1))</f>
        <v>indie rock</v>
      </c>
      <c r="S145" s="8">
        <f>(L145/86400)+DATE(1970,1,1)</f>
        <v>40357.208333333336</v>
      </c>
      <c r="T145" s="8">
        <f>(M145/86400)+DATE(1970,1,1)</f>
        <v>40377.208333333336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 s="5">
        <f>IF(H146&lt;&gt;0,E146/H146,0)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LEFT(P146,SEARCH("/",P146,2)-1)</f>
        <v>theater</v>
      </c>
      <c r="R146" t="str">
        <f>RIGHT(P146,LEN(P146)-SEARCH("/",P146,1))</f>
        <v>plays</v>
      </c>
      <c r="S146" s="8">
        <f>(L146/86400)+DATE(1970,1,1)</f>
        <v>43633.208333333328</v>
      </c>
      <c r="T146" s="8">
        <f>(M146/86400)+DATE(1970,1,1)</f>
        <v>43641.208333333328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 s="5">
        <f>IF(H147&lt;&gt;0,E147/H147,0)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LEFT(P147,SEARCH("/",P147,2)-1)</f>
        <v>technology</v>
      </c>
      <c r="R147" t="str">
        <f>RIGHT(P147,LEN(P147)-SEARCH("/",P147,1))</f>
        <v>wearables</v>
      </c>
      <c r="S147" s="8">
        <f>(L147/86400)+DATE(1970,1,1)</f>
        <v>41889.208333333336</v>
      </c>
      <c r="T147" s="8">
        <f>(M147/86400)+DATE(1970,1,1)</f>
        <v>41894.208333333336</v>
      </c>
    </row>
    <row r="148" spans="1:20" ht="31.5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IF(H148&lt;&gt;0,E148/H148,0)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LEFT(P148,SEARCH("/",P148,2)-1)</f>
        <v>theater</v>
      </c>
      <c r="R148" t="str">
        <f>RIGHT(P148,LEN(P148)-SEARCH("/",P148,1))</f>
        <v>plays</v>
      </c>
      <c r="S148" s="8">
        <f>(L148/86400)+DATE(1970,1,1)</f>
        <v>40855.25</v>
      </c>
      <c r="T148" s="8">
        <f>(M148/86400)+DATE(1970,1,1)</f>
        <v>40875.25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 s="5">
        <f>IF(H149&lt;&gt;0,E149/H149,0)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LEFT(P149,SEARCH("/",P149,2)-1)</f>
        <v>theater</v>
      </c>
      <c r="R149" t="str">
        <f>RIGHT(P149,LEN(P149)-SEARCH("/",P149,1))</f>
        <v>plays</v>
      </c>
      <c r="S149" s="8">
        <f>(L149/86400)+DATE(1970,1,1)</f>
        <v>42534.208333333328</v>
      </c>
      <c r="T149" s="8">
        <f>(M149/86400)+DATE(1970,1,1)</f>
        <v>42540.208333333328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 s="5">
        <f>IF(H150&lt;&gt;0,E150/H150,0)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LEFT(P150,SEARCH("/",P150,2)-1)</f>
        <v>technology</v>
      </c>
      <c r="R150" t="str">
        <f>RIGHT(P150,LEN(P150)-SEARCH("/",P150,1))</f>
        <v>wearables</v>
      </c>
      <c r="S150" s="8">
        <f>(L150/86400)+DATE(1970,1,1)</f>
        <v>42941.208333333328</v>
      </c>
      <c r="T150" s="8">
        <f>(M150/86400)+DATE(1970,1,1)</f>
        <v>42950.208333333328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 s="5">
        <f>IF(H151&lt;&gt;0,E151/H151,0)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LEFT(P151,SEARCH("/",P151,2)-1)</f>
        <v>music</v>
      </c>
      <c r="R151" t="str">
        <f>RIGHT(P151,LEN(P151)-SEARCH("/",P151,1))</f>
        <v>indie rock</v>
      </c>
      <c r="S151" s="8">
        <f>(L151/86400)+DATE(1970,1,1)</f>
        <v>41275.25</v>
      </c>
      <c r="T151" s="8">
        <f>(M151/86400)+DATE(1970,1,1)</f>
        <v>41327.25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IF(H152&lt;&gt;0,E152/H152,0)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LEFT(P152,SEARCH("/",P152,2)-1)</f>
        <v>music</v>
      </c>
      <c r="R152" t="str">
        <f>RIGHT(P152,LEN(P152)-SEARCH("/",P152,1))</f>
        <v>rock</v>
      </c>
      <c r="S152" s="8">
        <f>(L152/86400)+DATE(1970,1,1)</f>
        <v>43450.25</v>
      </c>
      <c r="T152" s="8">
        <f>(M152/86400)+DATE(1970,1,1)</f>
        <v>43451.25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IF(H153&lt;&gt;0,E153/H153,0)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LEFT(P153,SEARCH("/",P153,2)-1)</f>
        <v>music</v>
      </c>
      <c r="R153" t="str">
        <f>RIGHT(P153,LEN(P153)-SEARCH("/",P153,1))</f>
        <v>electric music</v>
      </c>
      <c r="S153" s="8">
        <f>(L153/86400)+DATE(1970,1,1)</f>
        <v>41799.208333333336</v>
      </c>
      <c r="T153" s="8">
        <f>(M153/86400)+DATE(1970,1,1)</f>
        <v>41850.208333333336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 s="5">
        <f>IF(H154&lt;&gt;0,E154/H154,0)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LEFT(P154,SEARCH("/",P154,2)-1)</f>
        <v>music</v>
      </c>
      <c r="R154" t="str">
        <f>RIGHT(P154,LEN(P154)-SEARCH("/",P154,1))</f>
        <v>indie rock</v>
      </c>
      <c r="S154" s="8">
        <f>(L154/86400)+DATE(1970,1,1)</f>
        <v>42783.25</v>
      </c>
      <c r="T154" s="8">
        <f>(M154/86400)+DATE(1970,1,1)</f>
        <v>42790.25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IF(H155&lt;&gt;0,E155/H155,0)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LEFT(P155,SEARCH("/",P155,2)-1)</f>
        <v>theater</v>
      </c>
      <c r="R155" t="str">
        <f>RIGHT(P155,LEN(P155)-SEARCH("/",P155,1))</f>
        <v>plays</v>
      </c>
      <c r="S155" s="8">
        <f>(L155/86400)+DATE(1970,1,1)</f>
        <v>41201.208333333336</v>
      </c>
      <c r="T155" s="8">
        <f>(M155/86400)+DATE(1970,1,1)</f>
        <v>41207.208333333336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IF(H156&lt;&gt;0,E156/H156,0)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LEFT(P156,SEARCH("/",P156,2)-1)</f>
        <v>music</v>
      </c>
      <c r="R156" t="str">
        <f>RIGHT(P156,LEN(P156)-SEARCH("/",P156,1))</f>
        <v>indie rock</v>
      </c>
      <c r="S156" s="8">
        <f>(L156/86400)+DATE(1970,1,1)</f>
        <v>42502.208333333328</v>
      </c>
      <c r="T156" s="8">
        <f>(M156/86400)+DATE(1970,1,1)</f>
        <v>42525.208333333328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IF(H157&lt;&gt;0,E157/H157,0)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LEFT(P157,SEARCH("/",P157,2)-1)</f>
        <v>theater</v>
      </c>
      <c r="R157" t="str">
        <f>RIGHT(P157,LEN(P157)-SEARCH("/",P157,1))</f>
        <v>plays</v>
      </c>
      <c r="S157" s="8">
        <f>(L157/86400)+DATE(1970,1,1)</f>
        <v>40262.208333333336</v>
      </c>
      <c r="T157" s="8">
        <f>(M157/86400)+DATE(1970,1,1)</f>
        <v>40277.208333333336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IF(H158&lt;&gt;0,E158/H158,0)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LEFT(P158,SEARCH("/",P158,2)-1)</f>
        <v>music</v>
      </c>
      <c r="R158" t="str">
        <f>RIGHT(P158,LEN(P158)-SEARCH("/",P158,1))</f>
        <v>rock</v>
      </c>
      <c r="S158" s="8">
        <f>(L158/86400)+DATE(1970,1,1)</f>
        <v>43743.208333333328</v>
      </c>
      <c r="T158" s="8">
        <f>(M158/86400)+DATE(1970,1,1)</f>
        <v>43767.208333333328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IF(H159&lt;&gt;0,E159/H159,0)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LEFT(P159,SEARCH("/",P159,2)-1)</f>
        <v>photography</v>
      </c>
      <c r="R159" t="str">
        <f>RIGHT(P159,LEN(P159)-SEARCH("/",P159,1))</f>
        <v>photography books</v>
      </c>
      <c r="S159" s="8">
        <f>(L159/86400)+DATE(1970,1,1)</f>
        <v>41638.25</v>
      </c>
      <c r="T159" s="8">
        <f>(M159/86400)+DATE(1970,1,1)</f>
        <v>41650.25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 s="5">
        <f>IF(H160&lt;&gt;0,E160/H160,0)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LEFT(P160,SEARCH("/",P160,2)-1)</f>
        <v>music</v>
      </c>
      <c r="R160" t="str">
        <f>RIGHT(P160,LEN(P160)-SEARCH("/",P160,1))</f>
        <v>rock</v>
      </c>
      <c r="S160" s="8">
        <f>(L160/86400)+DATE(1970,1,1)</f>
        <v>42346.25</v>
      </c>
      <c r="T160" s="8">
        <f>(M160/86400)+DATE(1970,1,1)</f>
        <v>42347.25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 s="5">
        <f>IF(H161&lt;&gt;0,E161/H161,0)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LEFT(P161,SEARCH("/",P161,2)-1)</f>
        <v>theater</v>
      </c>
      <c r="R161" t="str">
        <f>RIGHT(P161,LEN(P161)-SEARCH("/",P161,1))</f>
        <v>plays</v>
      </c>
      <c r="S161" s="8">
        <f>(L161/86400)+DATE(1970,1,1)</f>
        <v>43551.208333333328</v>
      </c>
      <c r="T161" s="8">
        <f>(M161/86400)+DATE(1970,1,1)</f>
        <v>43569.208333333328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 s="5">
        <f>IF(H162&lt;&gt;0,E162/H162,0)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LEFT(P162,SEARCH("/",P162,2)-1)</f>
        <v>technology</v>
      </c>
      <c r="R162" t="str">
        <f>RIGHT(P162,LEN(P162)-SEARCH("/",P162,1))</f>
        <v>wearables</v>
      </c>
      <c r="S162" s="8">
        <f>(L162/86400)+DATE(1970,1,1)</f>
        <v>43582.208333333328</v>
      </c>
      <c r="T162" s="8">
        <f>(M162/86400)+DATE(1970,1,1)</f>
        <v>43598.208333333328</v>
      </c>
    </row>
    <row r="163" spans="1:20" ht="31.5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IF(H163&lt;&gt;0,E163/H163,0)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LEFT(P163,SEARCH("/",P163,2)-1)</f>
        <v>technology</v>
      </c>
      <c r="R163" t="str">
        <f>RIGHT(P163,LEN(P163)-SEARCH("/",P163,1))</f>
        <v>web</v>
      </c>
      <c r="S163" s="8">
        <f>(L163/86400)+DATE(1970,1,1)</f>
        <v>42270.208333333328</v>
      </c>
      <c r="T163" s="8">
        <f>(M163/86400)+DATE(1970,1,1)</f>
        <v>42276.208333333328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 s="5">
        <f>IF(H164&lt;&gt;0,E164/H164,0)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LEFT(P164,SEARCH("/",P164,2)-1)</f>
        <v>music</v>
      </c>
      <c r="R164" t="str">
        <f>RIGHT(P164,LEN(P164)-SEARCH("/",P164,1))</f>
        <v>rock</v>
      </c>
      <c r="S164" s="8">
        <f>(L164/86400)+DATE(1970,1,1)</f>
        <v>43442.25</v>
      </c>
      <c r="T164" s="8">
        <f>(M164/86400)+DATE(1970,1,1)</f>
        <v>43472.25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 s="5">
        <f>IF(H165&lt;&gt;0,E165/H165,0)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LEFT(P165,SEARCH("/",P165,2)-1)</f>
        <v>photography</v>
      </c>
      <c r="R165" t="str">
        <f>RIGHT(P165,LEN(P165)-SEARCH("/",P165,1))</f>
        <v>photography books</v>
      </c>
      <c r="S165" s="8">
        <f>(L165/86400)+DATE(1970,1,1)</f>
        <v>43028.208333333328</v>
      </c>
      <c r="T165" s="8">
        <f>(M165/86400)+DATE(1970,1,1)</f>
        <v>43077.25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 s="5">
        <f>IF(H166&lt;&gt;0,E166/H166,0)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LEFT(P166,SEARCH("/",P166,2)-1)</f>
        <v>theater</v>
      </c>
      <c r="R166" t="str">
        <f>RIGHT(P166,LEN(P166)-SEARCH("/",P166,1))</f>
        <v>plays</v>
      </c>
      <c r="S166" s="8">
        <f>(L166/86400)+DATE(1970,1,1)</f>
        <v>43016.208333333328</v>
      </c>
      <c r="T166" s="8">
        <f>(M166/86400)+DATE(1970,1,1)</f>
        <v>43017.208333333328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 s="5">
        <f>IF(H167&lt;&gt;0,E167/H167,0)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LEFT(P167,SEARCH("/",P167,2)-1)</f>
        <v>technology</v>
      </c>
      <c r="R167" t="str">
        <f>RIGHT(P167,LEN(P167)-SEARCH("/",P167,1))</f>
        <v>web</v>
      </c>
      <c r="S167" s="8">
        <f>(L167/86400)+DATE(1970,1,1)</f>
        <v>42948.208333333328</v>
      </c>
      <c r="T167" s="8">
        <f>(M167/86400)+DATE(1970,1,1)</f>
        <v>42980.208333333328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 s="5">
        <f>IF(H168&lt;&gt;0,E168/H168,0)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LEFT(P168,SEARCH("/",P168,2)-1)</f>
        <v>photography</v>
      </c>
      <c r="R168" t="str">
        <f>RIGHT(P168,LEN(P168)-SEARCH("/",P168,1))</f>
        <v>photography books</v>
      </c>
      <c r="S168" s="8">
        <f>(L168/86400)+DATE(1970,1,1)</f>
        <v>40534.25</v>
      </c>
      <c r="T168" s="8">
        <f>(M168/86400)+DATE(1970,1,1)</f>
        <v>40538.25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 s="5">
        <f>IF(H169&lt;&gt;0,E169/H169,0)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LEFT(P169,SEARCH("/",P169,2)-1)</f>
        <v>theater</v>
      </c>
      <c r="R169" t="str">
        <f>RIGHT(P169,LEN(P169)-SEARCH("/",P169,1))</f>
        <v>plays</v>
      </c>
      <c r="S169" s="8">
        <f>(L169/86400)+DATE(1970,1,1)</f>
        <v>41435.208333333336</v>
      </c>
      <c r="T169" s="8">
        <f>(M169/86400)+DATE(1970,1,1)</f>
        <v>41445.208333333336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IF(H170&lt;&gt;0,E170/H170,0)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LEFT(P170,SEARCH("/",P170,2)-1)</f>
        <v>music</v>
      </c>
      <c r="R170" t="str">
        <f>RIGHT(P170,LEN(P170)-SEARCH("/",P170,1))</f>
        <v>indie rock</v>
      </c>
      <c r="S170" s="8">
        <f>(L170/86400)+DATE(1970,1,1)</f>
        <v>43518.25</v>
      </c>
      <c r="T170" s="8">
        <f>(M170/86400)+DATE(1970,1,1)</f>
        <v>43541.208333333328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 s="5">
        <f>IF(H171&lt;&gt;0,E171/H171,0)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LEFT(P171,SEARCH("/",P171,2)-1)</f>
        <v>film &amp; video</v>
      </c>
      <c r="R171" t="str">
        <f>RIGHT(P171,LEN(P171)-SEARCH("/",P171,1))</f>
        <v>shorts</v>
      </c>
      <c r="S171" s="8">
        <f>(L171/86400)+DATE(1970,1,1)</f>
        <v>41077.208333333336</v>
      </c>
      <c r="T171" s="8">
        <f>(M171/86400)+DATE(1970,1,1)</f>
        <v>41105.208333333336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IF(H172&lt;&gt;0,E172/H172,0)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LEFT(P172,SEARCH("/",P172,2)-1)</f>
        <v>music</v>
      </c>
      <c r="R172" t="str">
        <f>RIGHT(P172,LEN(P172)-SEARCH("/",P172,1))</f>
        <v>indie rock</v>
      </c>
      <c r="S172" s="8">
        <f>(L172/86400)+DATE(1970,1,1)</f>
        <v>42950.208333333328</v>
      </c>
      <c r="T172" s="8">
        <f>(M172/86400)+DATE(1970,1,1)</f>
        <v>42957.208333333328</v>
      </c>
    </row>
    <row r="173" spans="1:20" ht="31.5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IF(H173&lt;&gt;0,E173/H173,0)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LEFT(P173,SEARCH("/",P173,2)-1)</f>
        <v>publishing</v>
      </c>
      <c r="R173" t="str">
        <f>RIGHT(P173,LEN(P173)-SEARCH("/",P173,1))</f>
        <v>translations</v>
      </c>
      <c r="S173" s="8">
        <f>(L173/86400)+DATE(1970,1,1)</f>
        <v>41718.208333333336</v>
      </c>
      <c r="T173" s="8">
        <f>(M173/86400)+DATE(1970,1,1)</f>
        <v>41740.208333333336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IF(H174&lt;&gt;0,E174/H174,0)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LEFT(P174,SEARCH("/",P174,2)-1)</f>
        <v>film &amp; video</v>
      </c>
      <c r="R174" t="str">
        <f>RIGHT(P174,LEN(P174)-SEARCH("/",P174,1))</f>
        <v>documentary</v>
      </c>
      <c r="S174" s="8">
        <f>(L174/86400)+DATE(1970,1,1)</f>
        <v>41839.208333333336</v>
      </c>
      <c r="T174" s="8">
        <f>(M174/86400)+DATE(1970,1,1)</f>
        <v>41854.208333333336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 s="5">
        <f>IF(H175&lt;&gt;0,E175/H175,0)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LEFT(P175,SEARCH("/",P175,2)-1)</f>
        <v>theater</v>
      </c>
      <c r="R175" t="str">
        <f>RIGHT(P175,LEN(P175)-SEARCH("/",P175,1))</f>
        <v>plays</v>
      </c>
      <c r="S175" s="8">
        <f>(L175/86400)+DATE(1970,1,1)</f>
        <v>41412.208333333336</v>
      </c>
      <c r="T175" s="8">
        <f>(M175/86400)+DATE(1970,1,1)</f>
        <v>41418.208333333336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 s="5">
        <f>IF(H176&lt;&gt;0,E176/H176,0)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LEFT(P176,SEARCH("/",P176,2)-1)</f>
        <v>technology</v>
      </c>
      <c r="R176" t="str">
        <f>RIGHT(P176,LEN(P176)-SEARCH("/",P176,1))</f>
        <v>wearables</v>
      </c>
      <c r="S176" s="8">
        <f>(L176/86400)+DATE(1970,1,1)</f>
        <v>42282.208333333328</v>
      </c>
      <c r="T176" s="8">
        <f>(M176/86400)+DATE(1970,1,1)</f>
        <v>42283.208333333328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IF(H177&lt;&gt;0,E177/H177,0)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LEFT(P177,SEARCH("/",P177,2)-1)</f>
        <v>theater</v>
      </c>
      <c r="R177" t="str">
        <f>RIGHT(P177,LEN(P177)-SEARCH("/",P177,1))</f>
        <v>plays</v>
      </c>
      <c r="S177" s="8">
        <f>(L177/86400)+DATE(1970,1,1)</f>
        <v>42613.208333333328</v>
      </c>
      <c r="T177" s="8">
        <f>(M177/86400)+DATE(1970,1,1)</f>
        <v>42632.208333333328</v>
      </c>
    </row>
    <row r="178" spans="1:20" ht="31.5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IF(H178&lt;&gt;0,E178/H178,0)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LEFT(P178,SEARCH("/",P178,2)-1)</f>
        <v>theater</v>
      </c>
      <c r="R178" t="str">
        <f>RIGHT(P178,LEN(P178)-SEARCH("/",P178,1))</f>
        <v>plays</v>
      </c>
      <c r="S178" s="8">
        <f>(L178/86400)+DATE(1970,1,1)</f>
        <v>42616.208333333328</v>
      </c>
      <c r="T178" s="8">
        <f>(M178/86400)+DATE(1970,1,1)</f>
        <v>42625.208333333328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 s="5">
        <f>IF(H179&lt;&gt;0,E179/H179,0)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LEFT(P179,SEARCH("/",P179,2)-1)</f>
        <v>theater</v>
      </c>
      <c r="R179" t="str">
        <f>RIGHT(P179,LEN(P179)-SEARCH("/",P179,1))</f>
        <v>plays</v>
      </c>
      <c r="S179" s="8">
        <f>(L179/86400)+DATE(1970,1,1)</f>
        <v>40497.25</v>
      </c>
      <c r="T179" s="8">
        <f>(M179/86400)+DATE(1970,1,1)</f>
        <v>40522.25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IF(H180&lt;&gt;0,E180/H180,0)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LEFT(P180,SEARCH("/",P180,2)-1)</f>
        <v>food</v>
      </c>
      <c r="R180" t="str">
        <f>RIGHT(P180,LEN(P180)-SEARCH("/",P180,1))</f>
        <v>food trucks</v>
      </c>
      <c r="S180" s="8">
        <f>(L180/86400)+DATE(1970,1,1)</f>
        <v>42999.208333333328</v>
      </c>
      <c r="T180" s="8">
        <f>(M180/86400)+DATE(1970,1,1)</f>
        <v>43008.208333333328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 s="5">
        <f>IF(H181&lt;&gt;0,E181/H181,0)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LEFT(P181,SEARCH("/",P181,2)-1)</f>
        <v>theater</v>
      </c>
      <c r="R181" t="str">
        <f>RIGHT(P181,LEN(P181)-SEARCH("/",P181,1))</f>
        <v>plays</v>
      </c>
      <c r="S181" s="8">
        <f>(L181/86400)+DATE(1970,1,1)</f>
        <v>41350.208333333336</v>
      </c>
      <c r="T181" s="8">
        <f>(M181/86400)+DATE(1970,1,1)</f>
        <v>41351.208333333336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 s="5">
        <f>IF(H182&lt;&gt;0,E182/H182,0)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LEFT(P182,SEARCH("/",P182,2)-1)</f>
        <v>technology</v>
      </c>
      <c r="R182" t="str">
        <f>RIGHT(P182,LEN(P182)-SEARCH("/",P182,1))</f>
        <v>wearables</v>
      </c>
      <c r="S182" s="8">
        <f>(L182/86400)+DATE(1970,1,1)</f>
        <v>40259.208333333336</v>
      </c>
      <c r="T182" s="8">
        <f>(M182/86400)+DATE(1970,1,1)</f>
        <v>40264.208333333336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IF(H183&lt;&gt;0,E183/H183,0)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LEFT(P183,SEARCH("/",P183,2)-1)</f>
        <v>technology</v>
      </c>
      <c r="R183" t="str">
        <f>RIGHT(P183,LEN(P183)-SEARCH("/",P183,1))</f>
        <v>web</v>
      </c>
      <c r="S183" s="8">
        <f>(L183/86400)+DATE(1970,1,1)</f>
        <v>43012.208333333328</v>
      </c>
      <c r="T183" s="8">
        <f>(M183/86400)+DATE(1970,1,1)</f>
        <v>43030.208333333328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 s="5">
        <f>IF(H184&lt;&gt;0,E184/H184,0)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LEFT(P184,SEARCH("/",P184,2)-1)</f>
        <v>theater</v>
      </c>
      <c r="R184" t="str">
        <f>RIGHT(P184,LEN(P184)-SEARCH("/",P184,1))</f>
        <v>plays</v>
      </c>
      <c r="S184" s="8">
        <f>(L184/86400)+DATE(1970,1,1)</f>
        <v>43631.208333333328</v>
      </c>
      <c r="T184" s="8">
        <f>(M184/86400)+DATE(1970,1,1)</f>
        <v>43647.208333333328</v>
      </c>
    </row>
    <row r="185" spans="1:20" ht="31.5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IF(H185&lt;&gt;0,E185/H185,0)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LEFT(P185,SEARCH("/",P185,2)-1)</f>
        <v>music</v>
      </c>
      <c r="R185" t="str">
        <f>RIGHT(P185,LEN(P185)-SEARCH("/",P185,1))</f>
        <v>rock</v>
      </c>
      <c r="S185" s="8">
        <f>(L185/86400)+DATE(1970,1,1)</f>
        <v>40430.208333333336</v>
      </c>
      <c r="T185" s="8">
        <f>(M185/86400)+DATE(1970,1,1)</f>
        <v>40443.208333333336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 s="5">
        <f>IF(H186&lt;&gt;0,E186/H186,0)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LEFT(P186,SEARCH("/",P186,2)-1)</f>
        <v>theater</v>
      </c>
      <c r="R186" t="str">
        <f>RIGHT(P186,LEN(P186)-SEARCH("/",P186,1))</f>
        <v>plays</v>
      </c>
      <c r="S186" s="8">
        <f>(L186/86400)+DATE(1970,1,1)</f>
        <v>43588.208333333328</v>
      </c>
      <c r="T186" s="8">
        <f>(M186/86400)+DATE(1970,1,1)</f>
        <v>43589.208333333328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IF(H187&lt;&gt;0,E187/H187,0)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LEFT(P187,SEARCH("/",P187,2)-1)</f>
        <v>film &amp; video</v>
      </c>
      <c r="R187" t="str">
        <f>RIGHT(P187,LEN(P187)-SEARCH("/",P187,1))</f>
        <v>television</v>
      </c>
      <c r="S187" s="8">
        <f>(L187/86400)+DATE(1970,1,1)</f>
        <v>43233.208333333328</v>
      </c>
      <c r="T187" s="8">
        <f>(M187/86400)+DATE(1970,1,1)</f>
        <v>43244.208333333328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IF(H188&lt;&gt;0,E188/H188,0)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LEFT(P188,SEARCH("/",P188,2)-1)</f>
        <v>theater</v>
      </c>
      <c r="R188" t="str">
        <f>RIGHT(P188,LEN(P188)-SEARCH("/",P188,1))</f>
        <v>plays</v>
      </c>
      <c r="S188" s="8">
        <f>(L188/86400)+DATE(1970,1,1)</f>
        <v>41782.208333333336</v>
      </c>
      <c r="T188" s="8">
        <f>(M188/86400)+DATE(1970,1,1)</f>
        <v>41797.208333333336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 s="5">
        <f>IF(H189&lt;&gt;0,E189/H189,0)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LEFT(P189,SEARCH("/",P189,2)-1)</f>
        <v>film &amp; video</v>
      </c>
      <c r="R189" t="str">
        <f>RIGHT(P189,LEN(P189)-SEARCH("/",P189,1))</f>
        <v>shorts</v>
      </c>
      <c r="S189" s="8">
        <f>(L189/86400)+DATE(1970,1,1)</f>
        <v>41328.25</v>
      </c>
      <c r="T189" s="8">
        <f>(M189/86400)+DATE(1970,1,1)</f>
        <v>41356.208333333336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IF(H190&lt;&gt;0,E190/H190,0)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LEFT(P190,SEARCH("/",P190,2)-1)</f>
        <v>theater</v>
      </c>
      <c r="R190" t="str">
        <f>RIGHT(P190,LEN(P190)-SEARCH("/",P190,1))</f>
        <v>plays</v>
      </c>
      <c r="S190" s="8">
        <f>(L190/86400)+DATE(1970,1,1)</f>
        <v>41975.25</v>
      </c>
      <c r="T190" s="8">
        <f>(M190/86400)+DATE(1970,1,1)</f>
        <v>41976.25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IF(H191&lt;&gt;0,E191/H191,0)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LEFT(P191,SEARCH("/",P191,2)-1)</f>
        <v>theater</v>
      </c>
      <c r="R191" t="str">
        <f>RIGHT(P191,LEN(P191)-SEARCH("/",P191,1))</f>
        <v>plays</v>
      </c>
      <c r="S191" s="8">
        <f>(L191/86400)+DATE(1970,1,1)</f>
        <v>42433.25</v>
      </c>
      <c r="T191" s="8">
        <f>(M191/86400)+DATE(1970,1,1)</f>
        <v>42433.25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IF(H192&lt;&gt;0,E192/H192,0)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LEFT(P192,SEARCH("/",P192,2)-1)</f>
        <v>theater</v>
      </c>
      <c r="R192" t="str">
        <f>RIGHT(P192,LEN(P192)-SEARCH("/",P192,1))</f>
        <v>plays</v>
      </c>
      <c r="S192" s="8">
        <f>(L192/86400)+DATE(1970,1,1)</f>
        <v>41429.208333333336</v>
      </c>
      <c r="T192" s="8">
        <f>(M192/86400)+DATE(1970,1,1)</f>
        <v>41430.208333333336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IF(H193&lt;&gt;0,E193/H193,0)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LEFT(P193,SEARCH("/",P193,2)-1)</f>
        <v>theater</v>
      </c>
      <c r="R193" t="str">
        <f>RIGHT(P193,LEN(P193)-SEARCH("/",P193,1))</f>
        <v>plays</v>
      </c>
      <c r="S193" s="8">
        <f>(L193/86400)+DATE(1970,1,1)</f>
        <v>43536.208333333328</v>
      </c>
      <c r="T193" s="8">
        <f>(M193/86400)+DATE(1970,1,1)</f>
        <v>43539.208333333328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IF(H194&lt;&gt;0,E194/H194,0)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LEFT(P194,SEARCH("/",P194,2)-1)</f>
        <v>music</v>
      </c>
      <c r="R194" t="str">
        <f>RIGHT(P194,LEN(P194)-SEARCH("/",P194,1))</f>
        <v>rock</v>
      </c>
      <c r="S194" s="8">
        <f>(L194/86400)+DATE(1970,1,1)</f>
        <v>41817.208333333336</v>
      </c>
      <c r="T194" s="8">
        <f>(M194/86400)+DATE(1970,1,1)</f>
        <v>41821.208333333336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IF(H195&lt;&gt;0,E195/H195,0)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LEFT(P195,SEARCH("/",P195,2)-1)</f>
        <v>music</v>
      </c>
      <c r="R195" t="str">
        <f>RIGHT(P195,LEN(P195)-SEARCH("/",P195,1))</f>
        <v>indie rock</v>
      </c>
      <c r="S195" s="8">
        <f>(L195/86400)+DATE(1970,1,1)</f>
        <v>43198.208333333328</v>
      </c>
      <c r="T195" s="8">
        <f>(M195/86400)+DATE(1970,1,1)</f>
        <v>43202.208333333328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 s="5">
        <f>IF(H196&lt;&gt;0,E196/H196,0)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LEFT(P196,SEARCH("/",P196,2)-1)</f>
        <v>music</v>
      </c>
      <c r="R196" t="str">
        <f>RIGHT(P196,LEN(P196)-SEARCH("/",P196,1))</f>
        <v>metal</v>
      </c>
      <c r="S196" s="8">
        <f>(L196/86400)+DATE(1970,1,1)</f>
        <v>42261.208333333328</v>
      </c>
      <c r="T196" s="8">
        <f>(M196/86400)+DATE(1970,1,1)</f>
        <v>42277.208333333328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 s="5">
        <f>IF(H197&lt;&gt;0,E197/H197,0)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LEFT(P197,SEARCH("/",P197,2)-1)</f>
        <v>music</v>
      </c>
      <c r="R197" t="str">
        <f>RIGHT(P197,LEN(P197)-SEARCH("/",P197,1))</f>
        <v>electric music</v>
      </c>
      <c r="S197" s="8">
        <f>(L197/86400)+DATE(1970,1,1)</f>
        <v>43310.208333333328</v>
      </c>
      <c r="T197" s="8">
        <f>(M197/86400)+DATE(1970,1,1)</f>
        <v>43317.208333333328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IF(H198&lt;&gt;0,E198/H198,0)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LEFT(P198,SEARCH("/",P198,2)-1)</f>
        <v>technology</v>
      </c>
      <c r="R198" t="str">
        <f>RIGHT(P198,LEN(P198)-SEARCH("/",P198,1))</f>
        <v>wearables</v>
      </c>
      <c r="S198" s="8">
        <f>(L198/86400)+DATE(1970,1,1)</f>
        <v>42616.208333333328</v>
      </c>
      <c r="T198" s="8">
        <f>(M198/86400)+DATE(1970,1,1)</f>
        <v>42635.208333333328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 s="5">
        <f>IF(H199&lt;&gt;0,E199/H199,0)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LEFT(P199,SEARCH("/",P199,2)-1)</f>
        <v>film &amp; video</v>
      </c>
      <c r="R199" t="str">
        <f>RIGHT(P199,LEN(P199)-SEARCH("/",P199,1))</f>
        <v>drama</v>
      </c>
      <c r="S199" s="8">
        <f>(L199/86400)+DATE(1970,1,1)</f>
        <v>42909.208333333328</v>
      </c>
      <c r="T199" s="8">
        <f>(M199/86400)+DATE(1970,1,1)</f>
        <v>42923.208333333328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IF(H200&lt;&gt;0,E200/H200,0)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LEFT(P200,SEARCH("/",P200,2)-1)</f>
        <v>music</v>
      </c>
      <c r="R200" t="str">
        <f>RIGHT(P200,LEN(P200)-SEARCH("/",P200,1))</f>
        <v>electric music</v>
      </c>
      <c r="S200" s="8">
        <f>(L200/86400)+DATE(1970,1,1)</f>
        <v>40396.208333333336</v>
      </c>
      <c r="T200" s="8">
        <f>(M200/86400)+DATE(1970,1,1)</f>
        <v>40425.208333333336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IF(H201&lt;&gt;0,E201/H201,0)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LEFT(P201,SEARCH("/",P201,2)-1)</f>
        <v>music</v>
      </c>
      <c r="R201" t="str">
        <f>RIGHT(P201,LEN(P201)-SEARCH("/",P201,1))</f>
        <v>rock</v>
      </c>
      <c r="S201" s="8">
        <f>(L201/86400)+DATE(1970,1,1)</f>
        <v>42192.208333333328</v>
      </c>
      <c r="T201" s="8">
        <f>(M201/86400)+DATE(1970,1,1)</f>
        <v>42196.208333333328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IF(H202&lt;&gt;0,E202/H202,0)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LEFT(P202,SEARCH("/",P202,2)-1)</f>
        <v>theater</v>
      </c>
      <c r="R202" t="str">
        <f>RIGHT(P202,LEN(P202)-SEARCH("/",P202,1))</f>
        <v>plays</v>
      </c>
      <c r="S202" s="8">
        <f>(L202/86400)+DATE(1970,1,1)</f>
        <v>40262.208333333336</v>
      </c>
      <c r="T202" s="8">
        <f>(M202/86400)+DATE(1970,1,1)</f>
        <v>40273.208333333336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 s="5">
        <f>IF(H203&lt;&gt;0,E203/H203,0)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LEFT(P203,SEARCH("/",P203,2)-1)</f>
        <v>technology</v>
      </c>
      <c r="R203" t="str">
        <f>RIGHT(P203,LEN(P203)-SEARCH("/",P203,1))</f>
        <v>web</v>
      </c>
      <c r="S203" s="8">
        <f>(L203/86400)+DATE(1970,1,1)</f>
        <v>41845.208333333336</v>
      </c>
      <c r="T203" s="8">
        <f>(M203/86400)+DATE(1970,1,1)</f>
        <v>41863.208333333336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IF(H204&lt;&gt;0,E204/H204,0)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LEFT(P204,SEARCH("/",P204,2)-1)</f>
        <v>food</v>
      </c>
      <c r="R204" t="str">
        <f>RIGHT(P204,LEN(P204)-SEARCH("/",P204,1))</f>
        <v>food trucks</v>
      </c>
      <c r="S204" s="8">
        <f>(L204/86400)+DATE(1970,1,1)</f>
        <v>40818.208333333336</v>
      </c>
      <c r="T204" s="8">
        <f>(M204/86400)+DATE(1970,1,1)</f>
        <v>40822.208333333336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 s="5">
        <f>IF(H205&lt;&gt;0,E205/H205,0)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LEFT(P205,SEARCH("/",P205,2)-1)</f>
        <v>theater</v>
      </c>
      <c r="R205" t="str">
        <f>RIGHT(P205,LEN(P205)-SEARCH("/",P205,1))</f>
        <v>plays</v>
      </c>
      <c r="S205" s="8">
        <f>(L205/86400)+DATE(1970,1,1)</f>
        <v>42752.25</v>
      </c>
      <c r="T205" s="8">
        <f>(M205/86400)+DATE(1970,1,1)</f>
        <v>42754.25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IF(H206&lt;&gt;0,E206/H206,0)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LEFT(P206,SEARCH("/",P206,2)-1)</f>
        <v>music</v>
      </c>
      <c r="R206" t="str">
        <f>RIGHT(P206,LEN(P206)-SEARCH("/",P206,1))</f>
        <v>jazz</v>
      </c>
      <c r="S206" s="8">
        <f>(L206/86400)+DATE(1970,1,1)</f>
        <v>40636.208333333336</v>
      </c>
      <c r="T206" s="8">
        <f>(M206/86400)+DATE(1970,1,1)</f>
        <v>40646.208333333336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 s="5">
        <f>IF(H207&lt;&gt;0,E207/H207,0)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LEFT(P207,SEARCH("/",P207,2)-1)</f>
        <v>theater</v>
      </c>
      <c r="R207" t="str">
        <f>RIGHT(P207,LEN(P207)-SEARCH("/",P207,1))</f>
        <v>plays</v>
      </c>
      <c r="S207" s="8">
        <f>(L207/86400)+DATE(1970,1,1)</f>
        <v>43390.208333333328</v>
      </c>
      <c r="T207" s="8">
        <f>(M207/86400)+DATE(1970,1,1)</f>
        <v>43402.208333333328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IF(H208&lt;&gt;0,E208/H208,0)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LEFT(P208,SEARCH("/",P208,2)-1)</f>
        <v>publishing</v>
      </c>
      <c r="R208" t="str">
        <f>RIGHT(P208,LEN(P208)-SEARCH("/",P208,1))</f>
        <v>fiction</v>
      </c>
      <c r="S208" s="8">
        <f>(L208/86400)+DATE(1970,1,1)</f>
        <v>40236.25</v>
      </c>
      <c r="T208" s="8">
        <f>(M208/86400)+DATE(1970,1,1)</f>
        <v>40245.25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 s="5">
        <f>IF(H209&lt;&gt;0,E209/H209,0)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LEFT(P209,SEARCH("/",P209,2)-1)</f>
        <v>music</v>
      </c>
      <c r="R209" t="str">
        <f>RIGHT(P209,LEN(P209)-SEARCH("/",P209,1))</f>
        <v>rock</v>
      </c>
      <c r="S209" s="8">
        <f>(L209/86400)+DATE(1970,1,1)</f>
        <v>43340.208333333328</v>
      </c>
      <c r="T209" s="8">
        <f>(M209/86400)+DATE(1970,1,1)</f>
        <v>43360.208333333328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 s="5">
        <f>IF(H210&lt;&gt;0,E210/H210,0)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LEFT(P210,SEARCH("/",P210,2)-1)</f>
        <v>film &amp; video</v>
      </c>
      <c r="R210" t="str">
        <f>RIGHT(P210,LEN(P210)-SEARCH("/",P210,1))</f>
        <v>documentary</v>
      </c>
      <c r="S210" s="8">
        <f>(L210/86400)+DATE(1970,1,1)</f>
        <v>43048.25</v>
      </c>
      <c r="T210" s="8">
        <f>(M210/86400)+DATE(1970,1,1)</f>
        <v>43072.25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IF(H211&lt;&gt;0,E211/H211,0)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LEFT(P211,SEARCH("/",P211,2)-1)</f>
        <v>film &amp; video</v>
      </c>
      <c r="R211" t="str">
        <f>RIGHT(P211,LEN(P211)-SEARCH("/",P211,1))</f>
        <v>documentary</v>
      </c>
      <c r="S211" s="8">
        <f>(L211/86400)+DATE(1970,1,1)</f>
        <v>42496.208333333328</v>
      </c>
      <c r="T211" s="8">
        <f>(M211/86400)+DATE(1970,1,1)</f>
        <v>42503.208333333328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IF(H212&lt;&gt;0,E212/H212,0)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LEFT(P212,SEARCH("/",P212,2)-1)</f>
        <v>film &amp; video</v>
      </c>
      <c r="R212" t="str">
        <f>RIGHT(P212,LEN(P212)-SEARCH("/",P212,1))</f>
        <v>science fiction</v>
      </c>
      <c r="S212" s="8">
        <f>(L212/86400)+DATE(1970,1,1)</f>
        <v>42797.25</v>
      </c>
      <c r="T212" s="8">
        <f>(M212/86400)+DATE(1970,1,1)</f>
        <v>42824.208333333328</v>
      </c>
    </row>
    <row r="213" spans="1:20" ht="31.5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IF(H213&lt;&gt;0,E213/H213,0)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LEFT(P213,SEARCH("/",P213,2)-1)</f>
        <v>theater</v>
      </c>
      <c r="R213" t="str">
        <f>RIGHT(P213,LEN(P213)-SEARCH("/",P213,1))</f>
        <v>plays</v>
      </c>
      <c r="S213" s="8">
        <f>(L213/86400)+DATE(1970,1,1)</f>
        <v>41513.208333333336</v>
      </c>
      <c r="T213" s="8">
        <f>(M213/86400)+DATE(1970,1,1)</f>
        <v>41537.208333333336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 s="5">
        <f>IF(H214&lt;&gt;0,E214/H214,0)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LEFT(P214,SEARCH("/",P214,2)-1)</f>
        <v>theater</v>
      </c>
      <c r="R214" t="str">
        <f>RIGHT(P214,LEN(P214)-SEARCH("/",P214,1))</f>
        <v>plays</v>
      </c>
      <c r="S214" s="8">
        <f>(L214/86400)+DATE(1970,1,1)</f>
        <v>43814.25</v>
      </c>
      <c r="T214" s="8">
        <f>(M214/86400)+DATE(1970,1,1)</f>
        <v>43860.25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 s="5">
        <f>IF(H215&lt;&gt;0,E215/H215,0)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LEFT(P215,SEARCH("/",P215,2)-1)</f>
        <v>music</v>
      </c>
      <c r="R215" t="str">
        <f>RIGHT(P215,LEN(P215)-SEARCH("/",P215,1))</f>
        <v>indie rock</v>
      </c>
      <c r="S215" s="8">
        <f>(L215/86400)+DATE(1970,1,1)</f>
        <v>40488.208333333336</v>
      </c>
      <c r="T215" s="8">
        <f>(M215/86400)+DATE(1970,1,1)</f>
        <v>40496.25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 s="5">
        <f>IF(H216&lt;&gt;0,E216/H216,0)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LEFT(P216,SEARCH("/",P216,2)-1)</f>
        <v>music</v>
      </c>
      <c r="R216" t="str">
        <f>RIGHT(P216,LEN(P216)-SEARCH("/",P216,1))</f>
        <v>rock</v>
      </c>
      <c r="S216" s="8">
        <f>(L216/86400)+DATE(1970,1,1)</f>
        <v>40409.208333333336</v>
      </c>
      <c r="T216" s="8">
        <f>(M216/86400)+DATE(1970,1,1)</f>
        <v>40415.208333333336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IF(H217&lt;&gt;0,E217/H217,0)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LEFT(P217,SEARCH("/",P217,2)-1)</f>
        <v>theater</v>
      </c>
      <c r="R217" t="str">
        <f>RIGHT(P217,LEN(P217)-SEARCH("/",P217,1))</f>
        <v>plays</v>
      </c>
      <c r="S217" s="8">
        <f>(L217/86400)+DATE(1970,1,1)</f>
        <v>43509.25</v>
      </c>
      <c r="T217" s="8">
        <f>(M217/86400)+DATE(1970,1,1)</f>
        <v>43511.25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 s="5">
        <f>IF(H218&lt;&gt;0,E218/H218,0)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LEFT(P218,SEARCH("/",P218,2)-1)</f>
        <v>theater</v>
      </c>
      <c r="R218" t="str">
        <f>RIGHT(P218,LEN(P218)-SEARCH("/",P218,1))</f>
        <v>plays</v>
      </c>
      <c r="S218" s="8">
        <f>(L218/86400)+DATE(1970,1,1)</f>
        <v>40869.25</v>
      </c>
      <c r="T218" s="8">
        <f>(M218/86400)+DATE(1970,1,1)</f>
        <v>40871.25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IF(H219&lt;&gt;0,E219/H219,0)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LEFT(P219,SEARCH("/",P219,2)-1)</f>
        <v>film &amp; video</v>
      </c>
      <c r="R219" t="str">
        <f>RIGHT(P219,LEN(P219)-SEARCH("/",P219,1))</f>
        <v>science fiction</v>
      </c>
      <c r="S219" s="8">
        <f>(L219/86400)+DATE(1970,1,1)</f>
        <v>43583.208333333328</v>
      </c>
      <c r="T219" s="8">
        <f>(M219/86400)+DATE(1970,1,1)</f>
        <v>43592.208333333328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 s="5">
        <f>IF(H220&lt;&gt;0,E220/H220,0)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LEFT(P220,SEARCH("/",P220,2)-1)</f>
        <v>film &amp; video</v>
      </c>
      <c r="R220" t="str">
        <f>RIGHT(P220,LEN(P220)-SEARCH("/",P220,1))</f>
        <v>shorts</v>
      </c>
      <c r="S220" s="8">
        <f>(L220/86400)+DATE(1970,1,1)</f>
        <v>40858.25</v>
      </c>
      <c r="T220" s="8">
        <f>(M220/86400)+DATE(1970,1,1)</f>
        <v>40892.25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 s="5">
        <f>IF(H221&lt;&gt;0,E221/H221,0)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LEFT(P221,SEARCH("/",P221,2)-1)</f>
        <v>film &amp; video</v>
      </c>
      <c r="R221" t="str">
        <f>RIGHT(P221,LEN(P221)-SEARCH("/",P221,1))</f>
        <v>animation</v>
      </c>
      <c r="S221" s="8">
        <f>(L221/86400)+DATE(1970,1,1)</f>
        <v>41137.208333333336</v>
      </c>
      <c r="T221" s="8">
        <f>(M221/86400)+DATE(1970,1,1)</f>
        <v>41149.208333333336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IF(H222&lt;&gt;0,E222/H222,0)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LEFT(P222,SEARCH("/",P222,2)-1)</f>
        <v>theater</v>
      </c>
      <c r="R222" t="str">
        <f>RIGHT(P222,LEN(P222)-SEARCH("/",P222,1))</f>
        <v>plays</v>
      </c>
      <c r="S222" s="8">
        <f>(L222/86400)+DATE(1970,1,1)</f>
        <v>40725.208333333336</v>
      </c>
      <c r="T222" s="8">
        <f>(M222/86400)+DATE(1970,1,1)</f>
        <v>40743.208333333336</v>
      </c>
    </row>
    <row r="223" spans="1:20" ht="31.5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IF(H223&lt;&gt;0,E223/H223,0)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LEFT(P223,SEARCH("/",P223,2)-1)</f>
        <v>food</v>
      </c>
      <c r="R223" t="str">
        <f>RIGHT(P223,LEN(P223)-SEARCH("/",P223,1))</f>
        <v>food trucks</v>
      </c>
      <c r="S223" s="8">
        <f>(L223/86400)+DATE(1970,1,1)</f>
        <v>41081.208333333336</v>
      </c>
      <c r="T223" s="8">
        <f>(M223/86400)+DATE(1970,1,1)</f>
        <v>41083.208333333336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 s="5">
        <f>IF(H224&lt;&gt;0,E224/H224,0)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LEFT(P224,SEARCH("/",P224,2)-1)</f>
        <v>photography</v>
      </c>
      <c r="R224" t="str">
        <f>RIGHT(P224,LEN(P224)-SEARCH("/",P224,1))</f>
        <v>photography books</v>
      </c>
      <c r="S224" s="8">
        <f>(L224/86400)+DATE(1970,1,1)</f>
        <v>41914.208333333336</v>
      </c>
      <c r="T224" s="8">
        <f>(M224/86400)+DATE(1970,1,1)</f>
        <v>41915.208333333336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IF(H225&lt;&gt;0,E225/H225,0)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LEFT(P225,SEARCH("/",P225,2)-1)</f>
        <v>theater</v>
      </c>
      <c r="R225" t="str">
        <f>RIGHT(P225,LEN(P225)-SEARCH("/",P225,1))</f>
        <v>plays</v>
      </c>
      <c r="S225" s="8">
        <f>(L225/86400)+DATE(1970,1,1)</f>
        <v>42445.208333333328</v>
      </c>
      <c r="T225" s="8">
        <f>(M225/86400)+DATE(1970,1,1)</f>
        <v>42459.208333333328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 s="5">
        <f>IF(H226&lt;&gt;0,E226/H226,0)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LEFT(P226,SEARCH("/",P226,2)-1)</f>
        <v>film &amp; video</v>
      </c>
      <c r="R226" t="str">
        <f>RIGHT(P226,LEN(P226)-SEARCH("/",P226,1))</f>
        <v>science fiction</v>
      </c>
      <c r="S226" s="8">
        <f>(L226/86400)+DATE(1970,1,1)</f>
        <v>41906.208333333336</v>
      </c>
      <c r="T226" s="8">
        <f>(M226/86400)+DATE(1970,1,1)</f>
        <v>41951.25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 s="5">
        <f>IF(H227&lt;&gt;0,E227/H227,0)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LEFT(P227,SEARCH("/",P227,2)-1)</f>
        <v>music</v>
      </c>
      <c r="R227" t="str">
        <f>RIGHT(P227,LEN(P227)-SEARCH("/",P227,1))</f>
        <v>rock</v>
      </c>
      <c r="S227" s="8">
        <f>(L227/86400)+DATE(1970,1,1)</f>
        <v>41762.208333333336</v>
      </c>
      <c r="T227" s="8">
        <f>(M227/86400)+DATE(1970,1,1)</f>
        <v>41762.208333333336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 s="5">
        <f>IF(H228&lt;&gt;0,E228/H228,0)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LEFT(P228,SEARCH("/",P228,2)-1)</f>
        <v>photography</v>
      </c>
      <c r="R228" t="str">
        <f>RIGHT(P228,LEN(P228)-SEARCH("/",P228,1))</f>
        <v>photography books</v>
      </c>
      <c r="S228" s="8">
        <f>(L228/86400)+DATE(1970,1,1)</f>
        <v>40276.208333333336</v>
      </c>
      <c r="T228" s="8">
        <f>(M228/86400)+DATE(1970,1,1)</f>
        <v>40313.208333333336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 s="5">
        <f>IF(H229&lt;&gt;0,E229/H229,0)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LEFT(P229,SEARCH("/",P229,2)-1)</f>
        <v>games</v>
      </c>
      <c r="R229" t="str">
        <f>RIGHT(P229,LEN(P229)-SEARCH("/",P229,1))</f>
        <v>mobile games</v>
      </c>
      <c r="S229" s="8">
        <f>(L229/86400)+DATE(1970,1,1)</f>
        <v>42139.208333333328</v>
      </c>
      <c r="T229" s="8">
        <f>(M229/86400)+DATE(1970,1,1)</f>
        <v>42145.208333333328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 s="5">
        <f>IF(H230&lt;&gt;0,E230/H230,0)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LEFT(P230,SEARCH("/",P230,2)-1)</f>
        <v>film &amp; video</v>
      </c>
      <c r="R230" t="str">
        <f>RIGHT(P230,LEN(P230)-SEARCH("/",P230,1))</f>
        <v>animation</v>
      </c>
      <c r="S230" s="8">
        <f>(L230/86400)+DATE(1970,1,1)</f>
        <v>42613.208333333328</v>
      </c>
      <c r="T230" s="8">
        <f>(M230/86400)+DATE(1970,1,1)</f>
        <v>42638.208333333328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 s="5">
        <f>IF(H231&lt;&gt;0,E231/H231,0)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LEFT(P231,SEARCH("/",P231,2)-1)</f>
        <v>games</v>
      </c>
      <c r="R231" t="str">
        <f>RIGHT(P231,LEN(P231)-SEARCH("/",P231,1))</f>
        <v>mobile games</v>
      </c>
      <c r="S231" s="8">
        <f>(L231/86400)+DATE(1970,1,1)</f>
        <v>42887.208333333328</v>
      </c>
      <c r="T231" s="8">
        <f>(M231/86400)+DATE(1970,1,1)</f>
        <v>42935.208333333328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 s="5">
        <f>IF(H232&lt;&gt;0,E232/H232,0)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LEFT(P232,SEARCH("/",P232,2)-1)</f>
        <v>games</v>
      </c>
      <c r="R232" t="str">
        <f>RIGHT(P232,LEN(P232)-SEARCH("/",P232,1))</f>
        <v>video games</v>
      </c>
      <c r="S232" s="8">
        <f>(L232/86400)+DATE(1970,1,1)</f>
        <v>43805.25</v>
      </c>
      <c r="T232" s="8">
        <f>(M232/86400)+DATE(1970,1,1)</f>
        <v>43805.25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IF(H233&lt;&gt;0,E233/H233,0)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LEFT(P233,SEARCH("/",P233,2)-1)</f>
        <v>theater</v>
      </c>
      <c r="R233" t="str">
        <f>RIGHT(P233,LEN(P233)-SEARCH("/",P233,1))</f>
        <v>plays</v>
      </c>
      <c r="S233" s="8">
        <f>(L233/86400)+DATE(1970,1,1)</f>
        <v>41415.208333333336</v>
      </c>
      <c r="T233" s="8">
        <f>(M233/86400)+DATE(1970,1,1)</f>
        <v>41473.208333333336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 s="5">
        <f>IF(H234&lt;&gt;0,E234/H234,0)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LEFT(P234,SEARCH("/",P234,2)-1)</f>
        <v>theater</v>
      </c>
      <c r="R234" t="str">
        <f>RIGHT(P234,LEN(P234)-SEARCH("/",P234,1))</f>
        <v>plays</v>
      </c>
      <c r="S234" s="8">
        <f>(L234/86400)+DATE(1970,1,1)</f>
        <v>42576.208333333328</v>
      </c>
      <c r="T234" s="8">
        <f>(M234/86400)+DATE(1970,1,1)</f>
        <v>42577.208333333328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 s="5">
        <f>IF(H235&lt;&gt;0,E235/H235,0)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LEFT(P235,SEARCH("/",P235,2)-1)</f>
        <v>film &amp; video</v>
      </c>
      <c r="R235" t="str">
        <f>RIGHT(P235,LEN(P235)-SEARCH("/",P235,1))</f>
        <v>animation</v>
      </c>
      <c r="S235" s="8">
        <f>(L235/86400)+DATE(1970,1,1)</f>
        <v>40706.208333333336</v>
      </c>
      <c r="T235" s="8">
        <f>(M235/86400)+DATE(1970,1,1)</f>
        <v>40722.208333333336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 s="5">
        <f>IF(H236&lt;&gt;0,E236/H236,0)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LEFT(P236,SEARCH("/",P236,2)-1)</f>
        <v>games</v>
      </c>
      <c r="R236" t="str">
        <f>RIGHT(P236,LEN(P236)-SEARCH("/",P236,1))</f>
        <v>video games</v>
      </c>
      <c r="S236" s="8">
        <f>(L236/86400)+DATE(1970,1,1)</f>
        <v>42969.208333333328</v>
      </c>
      <c r="T236" s="8">
        <f>(M236/86400)+DATE(1970,1,1)</f>
        <v>42976.208333333328</v>
      </c>
    </row>
    <row r="237" spans="1:20" ht="31.5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IF(H237&lt;&gt;0,E237/H237,0)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LEFT(P237,SEARCH("/",P237,2)-1)</f>
        <v>film &amp; video</v>
      </c>
      <c r="R237" t="str">
        <f>RIGHT(P237,LEN(P237)-SEARCH("/",P237,1))</f>
        <v>animation</v>
      </c>
      <c r="S237" s="8">
        <f>(L237/86400)+DATE(1970,1,1)</f>
        <v>42779.25</v>
      </c>
      <c r="T237" s="8">
        <f>(M237/86400)+DATE(1970,1,1)</f>
        <v>42784.25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IF(H238&lt;&gt;0,E238/H238,0)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LEFT(P238,SEARCH("/",P238,2)-1)</f>
        <v>music</v>
      </c>
      <c r="R238" t="str">
        <f>RIGHT(P238,LEN(P238)-SEARCH("/",P238,1))</f>
        <v>rock</v>
      </c>
      <c r="S238" s="8">
        <f>(L238/86400)+DATE(1970,1,1)</f>
        <v>43641.208333333328</v>
      </c>
      <c r="T238" s="8">
        <f>(M238/86400)+DATE(1970,1,1)</f>
        <v>43648.208333333328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 s="5">
        <f>IF(H239&lt;&gt;0,E239/H239,0)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LEFT(P239,SEARCH("/",P239,2)-1)</f>
        <v>film &amp; video</v>
      </c>
      <c r="R239" t="str">
        <f>RIGHT(P239,LEN(P239)-SEARCH("/",P239,1))</f>
        <v>animation</v>
      </c>
      <c r="S239" s="8">
        <f>(L239/86400)+DATE(1970,1,1)</f>
        <v>41754.208333333336</v>
      </c>
      <c r="T239" s="8">
        <f>(M239/86400)+DATE(1970,1,1)</f>
        <v>41756.208333333336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 s="5">
        <f>IF(H240&lt;&gt;0,E240/H240,0)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LEFT(P240,SEARCH("/",P240,2)-1)</f>
        <v>theater</v>
      </c>
      <c r="R240" t="str">
        <f>RIGHT(P240,LEN(P240)-SEARCH("/",P240,1))</f>
        <v>plays</v>
      </c>
      <c r="S240" s="8">
        <f>(L240/86400)+DATE(1970,1,1)</f>
        <v>43083.25</v>
      </c>
      <c r="T240" s="8">
        <f>(M240/86400)+DATE(1970,1,1)</f>
        <v>43108.25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IF(H241&lt;&gt;0,E241/H241,0)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LEFT(P241,SEARCH("/",P241,2)-1)</f>
        <v>technology</v>
      </c>
      <c r="R241" t="str">
        <f>RIGHT(P241,LEN(P241)-SEARCH("/",P241,1))</f>
        <v>wearables</v>
      </c>
      <c r="S241" s="8">
        <f>(L241/86400)+DATE(1970,1,1)</f>
        <v>42245.208333333328</v>
      </c>
      <c r="T241" s="8">
        <f>(M241/86400)+DATE(1970,1,1)</f>
        <v>42249.208333333328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 s="5">
        <f>IF(H242&lt;&gt;0,E242/H242,0)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LEFT(P242,SEARCH("/",P242,2)-1)</f>
        <v>theater</v>
      </c>
      <c r="R242" t="str">
        <f>RIGHT(P242,LEN(P242)-SEARCH("/",P242,1))</f>
        <v>plays</v>
      </c>
      <c r="S242" s="8">
        <f>(L242/86400)+DATE(1970,1,1)</f>
        <v>40396.208333333336</v>
      </c>
      <c r="T242" s="8">
        <f>(M242/86400)+DATE(1970,1,1)</f>
        <v>40397.208333333336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 s="5">
        <f>IF(H243&lt;&gt;0,E243/H243,0)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LEFT(P243,SEARCH("/",P243,2)-1)</f>
        <v>publishing</v>
      </c>
      <c r="R243" t="str">
        <f>RIGHT(P243,LEN(P243)-SEARCH("/",P243,1))</f>
        <v>nonfiction</v>
      </c>
      <c r="S243" s="8">
        <f>(L243/86400)+DATE(1970,1,1)</f>
        <v>41742.208333333336</v>
      </c>
      <c r="T243" s="8">
        <f>(M243/86400)+DATE(1970,1,1)</f>
        <v>41752.208333333336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 s="5">
        <f>IF(H244&lt;&gt;0,E244/H244,0)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LEFT(P244,SEARCH("/",P244,2)-1)</f>
        <v>music</v>
      </c>
      <c r="R244" t="str">
        <f>RIGHT(P244,LEN(P244)-SEARCH("/",P244,1))</f>
        <v>rock</v>
      </c>
      <c r="S244" s="8">
        <f>(L244/86400)+DATE(1970,1,1)</f>
        <v>42865.208333333328</v>
      </c>
      <c r="T244" s="8">
        <f>(M244/86400)+DATE(1970,1,1)</f>
        <v>42875.208333333328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 s="5">
        <f>IF(H245&lt;&gt;0,E245/H245,0)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LEFT(P245,SEARCH("/",P245,2)-1)</f>
        <v>theater</v>
      </c>
      <c r="R245" t="str">
        <f>RIGHT(P245,LEN(P245)-SEARCH("/",P245,1))</f>
        <v>plays</v>
      </c>
      <c r="S245" s="8">
        <f>(L245/86400)+DATE(1970,1,1)</f>
        <v>43163.25</v>
      </c>
      <c r="T245" s="8">
        <f>(M245/86400)+DATE(1970,1,1)</f>
        <v>43166.25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 s="5">
        <f>IF(H246&lt;&gt;0,E246/H246,0)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LEFT(P246,SEARCH("/",P246,2)-1)</f>
        <v>theater</v>
      </c>
      <c r="R246" t="str">
        <f>RIGHT(P246,LEN(P246)-SEARCH("/",P246,1))</f>
        <v>plays</v>
      </c>
      <c r="S246" s="8">
        <f>(L246/86400)+DATE(1970,1,1)</f>
        <v>41834.208333333336</v>
      </c>
      <c r="T246" s="8">
        <f>(M246/86400)+DATE(1970,1,1)</f>
        <v>41886.208333333336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 s="5">
        <f>IF(H247&lt;&gt;0,E247/H247,0)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LEFT(P247,SEARCH("/",P247,2)-1)</f>
        <v>theater</v>
      </c>
      <c r="R247" t="str">
        <f>RIGHT(P247,LEN(P247)-SEARCH("/",P247,1))</f>
        <v>plays</v>
      </c>
      <c r="S247" s="8">
        <f>(L247/86400)+DATE(1970,1,1)</f>
        <v>41736.208333333336</v>
      </c>
      <c r="T247" s="8">
        <f>(M247/86400)+DATE(1970,1,1)</f>
        <v>41737.208333333336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 s="5">
        <f>IF(H248&lt;&gt;0,E248/H248,0)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LEFT(P248,SEARCH("/",P248,2)-1)</f>
        <v>technology</v>
      </c>
      <c r="R248" t="str">
        <f>RIGHT(P248,LEN(P248)-SEARCH("/",P248,1))</f>
        <v>web</v>
      </c>
      <c r="S248" s="8">
        <f>(L248/86400)+DATE(1970,1,1)</f>
        <v>41491.208333333336</v>
      </c>
      <c r="T248" s="8">
        <f>(M248/86400)+DATE(1970,1,1)</f>
        <v>41495.208333333336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 s="5">
        <f>IF(H249&lt;&gt;0,E249/H249,0)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LEFT(P249,SEARCH("/",P249,2)-1)</f>
        <v>publishing</v>
      </c>
      <c r="R249" t="str">
        <f>RIGHT(P249,LEN(P249)-SEARCH("/",P249,1))</f>
        <v>fiction</v>
      </c>
      <c r="S249" s="8">
        <f>(L249/86400)+DATE(1970,1,1)</f>
        <v>42726.25</v>
      </c>
      <c r="T249" s="8">
        <f>(M249/86400)+DATE(1970,1,1)</f>
        <v>42741.25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 s="5">
        <f>IF(H250&lt;&gt;0,E250/H250,0)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LEFT(P250,SEARCH("/",P250,2)-1)</f>
        <v>games</v>
      </c>
      <c r="R250" t="str">
        <f>RIGHT(P250,LEN(P250)-SEARCH("/",P250,1))</f>
        <v>mobile games</v>
      </c>
      <c r="S250" s="8">
        <f>(L250/86400)+DATE(1970,1,1)</f>
        <v>42004.25</v>
      </c>
      <c r="T250" s="8">
        <f>(M250/86400)+DATE(1970,1,1)</f>
        <v>42009.25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 s="5">
        <f>IF(H251&lt;&gt;0,E251/H251,0)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LEFT(P251,SEARCH("/",P251,2)-1)</f>
        <v>publishing</v>
      </c>
      <c r="R251" t="str">
        <f>RIGHT(P251,LEN(P251)-SEARCH("/",P251,1))</f>
        <v>translations</v>
      </c>
      <c r="S251" s="8">
        <f>(L251/86400)+DATE(1970,1,1)</f>
        <v>42006.25</v>
      </c>
      <c r="T251" s="8">
        <f>(M251/86400)+DATE(1970,1,1)</f>
        <v>42013.25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IF(H252&lt;&gt;0,E252/H252,0)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LEFT(P252,SEARCH("/",P252,2)-1)</f>
        <v>music</v>
      </c>
      <c r="R252" t="str">
        <f>RIGHT(P252,LEN(P252)-SEARCH("/",P252,1))</f>
        <v>rock</v>
      </c>
      <c r="S252" s="8">
        <f>(L252/86400)+DATE(1970,1,1)</f>
        <v>40203.25</v>
      </c>
      <c r="T252" s="8">
        <f>(M252/86400)+DATE(1970,1,1)</f>
        <v>40238.25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IF(H253&lt;&gt;0,E253/H253,0)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LEFT(P253,SEARCH("/",P253,2)-1)</f>
        <v>theater</v>
      </c>
      <c r="R253" t="str">
        <f>RIGHT(P253,LEN(P253)-SEARCH("/",P253,1))</f>
        <v>plays</v>
      </c>
      <c r="S253" s="8">
        <f>(L253/86400)+DATE(1970,1,1)</f>
        <v>41252.25</v>
      </c>
      <c r="T253" s="8">
        <f>(M253/86400)+DATE(1970,1,1)</f>
        <v>41254.25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 s="5">
        <f>IF(H254&lt;&gt;0,E254/H254,0)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LEFT(P254,SEARCH("/",P254,2)-1)</f>
        <v>theater</v>
      </c>
      <c r="R254" t="str">
        <f>RIGHT(P254,LEN(P254)-SEARCH("/",P254,1))</f>
        <v>plays</v>
      </c>
      <c r="S254" s="8">
        <f>(L254/86400)+DATE(1970,1,1)</f>
        <v>41572.208333333336</v>
      </c>
      <c r="T254" s="8">
        <f>(M254/86400)+DATE(1970,1,1)</f>
        <v>41577.208333333336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IF(H255&lt;&gt;0,E255/H255,0)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LEFT(P255,SEARCH("/",P255,2)-1)</f>
        <v>film &amp; video</v>
      </c>
      <c r="R255" t="str">
        <f>RIGHT(P255,LEN(P255)-SEARCH("/",P255,1))</f>
        <v>drama</v>
      </c>
      <c r="S255" s="8">
        <f>(L255/86400)+DATE(1970,1,1)</f>
        <v>40641.208333333336</v>
      </c>
      <c r="T255" s="8">
        <f>(M255/86400)+DATE(1970,1,1)</f>
        <v>40653.208333333336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 s="5">
        <f>IF(H256&lt;&gt;0,E256/H256,0)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LEFT(P256,SEARCH("/",P256,2)-1)</f>
        <v>publishing</v>
      </c>
      <c r="R256" t="str">
        <f>RIGHT(P256,LEN(P256)-SEARCH("/",P256,1))</f>
        <v>nonfiction</v>
      </c>
      <c r="S256" s="8">
        <f>(L256/86400)+DATE(1970,1,1)</f>
        <v>42787.25</v>
      </c>
      <c r="T256" s="8">
        <f>(M256/86400)+DATE(1970,1,1)</f>
        <v>42789.25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 s="5">
        <f>IF(H257&lt;&gt;0,E257/H257,0)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LEFT(P257,SEARCH("/",P257,2)-1)</f>
        <v>music</v>
      </c>
      <c r="R257" t="str">
        <f>RIGHT(P257,LEN(P257)-SEARCH("/",P257,1))</f>
        <v>rock</v>
      </c>
      <c r="S257" s="8">
        <f>(L257/86400)+DATE(1970,1,1)</f>
        <v>40590.25</v>
      </c>
      <c r="T257" s="8">
        <f>(M257/86400)+DATE(1970,1,1)</f>
        <v>40595.25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IF(H258&lt;&gt;0,E258/H258,0)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LEFT(P258,SEARCH("/",P258,2)-1)</f>
        <v>music</v>
      </c>
      <c r="R258" t="str">
        <f>RIGHT(P258,LEN(P258)-SEARCH("/",P258,1))</f>
        <v>rock</v>
      </c>
      <c r="S258" s="8">
        <f>(L258/86400)+DATE(1970,1,1)</f>
        <v>42393.25</v>
      </c>
      <c r="T258" s="8">
        <f>(M258/86400)+DATE(1970,1,1)</f>
        <v>42430.25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 s="5">
        <f>IF(H259&lt;&gt;0,E259/H259,0)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LEFT(P259,SEARCH("/",P259,2)-1)</f>
        <v>theater</v>
      </c>
      <c r="R259" t="str">
        <f>RIGHT(P259,LEN(P259)-SEARCH("/",P259,1))</f>
        <v>plays</v>
      </c>
      <c r="S259" s="8">
        <f>(L259/86400)+DATE(1970,1,1)</f>
        <v>41338.25</v>
      </c>
      <c r="T259" s="8">
        <f>(M259/86400)+DATE(1970,1,1)</f>
        <v>41352.208333333336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 s="5">
        <f>IF(H260&lt;&gt;0,E260/H260,0)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LEFT(P260,SEARCH("/",P260,2)-1)</f>
        <v>theater</v>
      </c>
      <c r="R260" t="str">
        <f>RIGHT(P260,LEN(P260)-SEARCH("/",P260,1))</f>
        <v>plays</v>
      </c>
      <c r="S260" s="8">
        <f>(L260/86400)+DATE(1970,1,1)</f>
        <v>42712.25</v>
      </c>
      <c r="T260" s="8">
        <f>(M260/86400)+DATE(1970,1,1)</f>
        <v>42732.25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 s="5">
        <f>IF(H261&lt;&gt;0,E261/H261,0)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LEFT(P261,SEARCH("/",P261,2)-1)</f>
        <v>photography</v>
      </c>
      <c r="R261" t="str">
        <f>RIGHT(P261,LEN(P261)-SEARCH("/",P261,1))</f>
        <v>photography books</v>
      </c>
      <c r="S261" s="8">
        <f>(L261/86400)+DATE(1970,1,1)</f>
        <v>41251.25</v>
      </c>
      <c r="T261" s="8">
        <f>(M261/86400)+DATE(1970,1,1)</f>
        <v>41270.25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 s="5">
        <f>IF(H262&lt;&gt;0,E262/H262,0)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LEFT(P262,SEARCH("/",P262,2)-1)</f>
        <v>music</v>
      </c>
      <c r="R262" t="str">
        <f>RIGHT(P262,LEN(P262)-SEARCH("/",P262,1))</f>
        <v>rock</v>
      </c>
      <c r="S262" s="8">
        <f>(L262/86400)+DATE(1970,1,1)</f>
        <v>41180.208333333336</v>
      </c>
      <c r="T262" s="8">
        <f>(M262/86400)+DATE(1970,1,1)</f>
        <v>41192.208333333336</v>
      </c>
    </row>
    <row r="263" spans="1:20" ht="31.5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IF(H263&lt;&gt;0,E263/H263,0)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LEFT(P263,SEARCH("/",P263,2)-1)</f>
        <v>music</v>
      </c>
      <c r="R263" t="str">
        <f>RIGHT(P263,LEN(P263)-SEARCH("/",P263,1))</f>
        <v>rock</v>
      </c>
      <c r="S263" s="8">
        <f>(L263/86400)+DATE(1970,1,1)</f>
        <v>40415.208333333336</v>
      </c>
      <c r="T263" s="8">
        <f>(M263/86400)+DATE(1970,1,1)</f>
        <v>40419.208333333336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 s="5">
        <f>IF(H264&lt;&gt;0,E264/H264,0)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LEFT(P264,SEARCH("/",P264,2)-1)</f>
        <v>music</v>
      </c>
      <c r="R264" t="str">
        <f>RIGHT(P264,LEN(P264)-SEARCH("/",P264,1))</f>
        <v>indie rock</v>
      </c>
      <c r="S264" s="8">
        <f>(L264/86400)+DATE(1970,1,1)</f>
        <v>40638.208333333336</v>
      </c>
      <c r="T264" s="8">
        <f>(M264/86400)+DATE(1970,1,1)</f>
        <v>40664.208333333336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 s="5">
        <f>IF(H265&lt;&gt;0,E265/H265,0)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LEFT(P265,SEARCH("/",P265,2)-1)</f>
        <v>photography</v>
      </c>
      <c r="R265" t="str">
        <f>RIGHT(P265,LEN(P265)-SEARCH("/",P265,1))</f>
        <v>photography books</v>
      </c>
      <c r="S265" s="8">
        <f>(L265/86400)+DATE(1970,1,1)</f>
        <v>40187.25</v>
      </c>
      <c r="T265" s="8">
        <f>(M265/86400)+DATE(1970,1,1)</f>
        <v>40187.25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 s="5">
        <f>IF(H266&lt;&gt;0,E266/H266,0)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LEFT(P266,SEARCH("/",P266,2)-1)</f>
        <v>theater</v>
      </c>
      <c r="R266" t="str">
        <f>RIGHT(P266,LEN(P266)-SEARCH("/",P266,1))</f>
        <v>plays</v>
      </c>
      <c r="S266" s="8">
        <f>(L266/86400)+DATE(1970,1,1)</f>
        <v>41317.25</v>
      </c>
      <c r="T266" s="8">
        <f>(M266/86400)+DATE(1970,1,1)</f>
        <v>41333.25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 s="5">
        <f>IF(H267&lt;&gt;0,E267/H267,0)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LEFT(P267,SEARCH("/",P267,2)-1)</f>
        <v>theater</v>
      </c>
      <c r="R267" t="str">
        <f>RIGHT(P267,LEN(P267)-SEARCH("/",P267,1))</f>
        <v>plays</v>
      </c>
      <c r="S267" s="8">
        <f>(L267/86400)+DATE(1970,1,1)</f>
        <v>42372.25</v>
      </c>
      <c r="T267" s="8">
        <f>(M267/86400)+DATE(1970,1,1)</f>
        <v>42416.25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IF(H268&lt;&gt;0,E268/H268,0)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LEFT(P268,SEARCH("/",P268,2)-1)</f>
        <v>music</v>
      </c>
      <c r="R268" t="str">
        <f>RIGHT(P268,LEN(P268)-SEARCH("/",P268,1))</f>
        <v>jazz</v>
      </c>
      <c r="S268" s="8">
        <f>(L268/86400)+DATE(1970,1,1)</f>
        <v>41950.25</v>
      </c>
      <c r="T268" s="8">
        <f>(M268/86400)+DATE(1970,1,1)</f>
        <v>41983.25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 s="5">
        <f>IF(H269&lt;&gt;0,E269/H269,0)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LEFT(P269,SEARCH("/",P269,2)-1)</f>
        <v>theater</v>
      </c>
      <c r="R269" t="str">
        <f>RIGHT(P269,LEN(P269)-SEARCH("/",P269,1))</f>
        <v>plays</v>
      </c>
      <c r="S269" s="8">
        <f>(L269/86400)+DATE(1970,1,1)</f>
        <v>41206.208333333336</v>
      </c>
      <c r="T269" s="8">
        <f>(M269/86400)+DATE(1970,1,1)</f>
        <v>41222.25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 s="5">
        <f>IF(H270&lt;&gt;0,E270/H270,0)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LEFT(P270,SEARCH("/",P270,2)-1)</f>
        <v>film &amp; video</v>
      </c>
      <c r="R270" t="str">
        <f>RIGHT(P270,LEN(P270)-SEARCH("/",P270,1))</f>
        <v>documentary</v>
      </c>
      <c r="S270" s="8">
        <f>(L270/86400)+DATE(1970,1,1)</f>
        <v>41186.208333333336</v>
      </c>
      <c r="T270" s="8">
        <f>(M270/86400)+DATE(1970,1,1)</f>
        <v>41232.25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 s="5">
        <f>IF(H271&lt;&gt;0,E271/H271,0)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LEFT(P271,SEARCH("/",P271,2)-1)</f>
        <v>film &amp; video</v>
      </c>
      <c r="R271" t="str">
        <f>RIGHT(P271,LEN(P271)-SEARCH("/",P271,1))</f>
        <v>television</v>
      </c>
      <c r="S271" s="8">
        <f>(L271/86400)+DATE(1970,1,1)</f>
        <v>43496.25</v>
      </c>
      <c r="T271" s="8">
        <f>(M271/86400)+DATE(1970,1,1)</f>
        <v>43517.25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IF(H272&lt;&gt;0,E272/H272,0)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LEFT(P272,SEARCH("/",P272,2)-1)</f>
        <v>games</v>
      </c>
      <c r="R272" t="str">
        <f>RIGHT(P272,LEN(P272)-SEARCH("/",P272,1))</f>
        <v>video games</v>
      </c>
      <c r="S272" s="8">
        <f>(L272/86400)+DATE(1970,1,1)</f>
        <v>40514.25</v>
      </c>
      <c r="T272" s="8">
        <f>(M272/86400)+DATE(1970,1,1)</f>
        <v>40516.25</v>
      </c>
    </row>
    <row r="273" spans="1:20" ht="31.5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IF(H273&lt;&gt;0,E273/H273,0)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LEFT(P273,SEARCH("/",P273,2)-1)</f>
        <v>photography</v>
      </c>
      <c r="R273" t="str">
        <f>RIGHT(P273,LEN(P273)-SEARCH("/",P273,1))</f>
        <v>photography books</v>
      </c>
      <c r="S273" s="8">
        <f>(L273/86400)+DATE(1970,1,1)</f>
        <v>42345.25</v>
      </c>
      <c r="T273" s="8">
        <f>(M273/86400)+DATE(1970,1,1)</f>
        <v>42376.25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 s="5">
        <f>IF(H274&lt;&gt;0,E274/H274,0)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LEFT(P274,SEARCH("/",P274,2)-1)</f>
        <v>theater</v>
      </c>
      <c r="R274" t="str">
        <f>RIGHT(P274,LEN(P274)-SEARCH("/",P274,1))</f>
        <v>plays</v>
      </c>
      <c r="S274" s="8">
        <f>(L274/86400)+DATE(1970,1,1)</f>
        <v>43656.208333333328</v>
      </c>
      <c r="T274" s="8">
        <f>(M274/86400)+DATE(1970,1,1)</f>
        <v>43681.208333333328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 s="5">
        <f>IF(H275&lt;&gt;0,E275/H275,0)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LEFT(P275,SEARCH("/",P275,2)-1)</f>
        <v>theater</v>
      </c>
      <c r="R275" t="str">
        <f>RIGHT(P275,LEN(P275)-SEARCH("/",P275,1))</f>
        <v>plays</v>
      </c>
      <c r="S275" s="8">
        <f>(L275/86400)+DATE(1970,1,1)</f>
        <v>42995.208333333328</v>
      </c>
      <c r="T275" s="8">
        <f>(M275/86400)+DATE(1970,1,1)</f>
        <v>42998.208333333328</v>
      </c>
    </row>
    <row r="276" spans="1:20" ht="31.5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IF(H276&lt;&gt;0,E276/H276,0)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LEFT(P276,SEARCH("/",P276,2)-1)</f>
        <v>theater</v>
      </c>
      <c r="R276" t="str">
        <f>RIGHT(P276,LEN(P276)-SEARCH("/",P276,1))</f>
        <v>plays</v>
      </c>
      <c r="S276" s="8">
        <f>(L276/86400)+DATE(1970,1,1)</f>
        <v>43045.25</v>
      </c>
      <c r="T276" s="8">
        <f>(M276/86400)+DATE(1970,1,1)</f>
        <v>43050.25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 s="5">
        <f>IF(H277&lt;&gt;0,E277/H277,0)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LEFT(P277,SEARCH("/",P277,2)-1)</f>
        <v>publishing</v>
      </c>
      <c r="R277" t="str">
        <f>RIGHT(P277,LEN(P277)-SEARCH("/",P277,1))</f>
        <v>translations</v>
      </c>
      <c r="S277" s="8">
        <f>(L277/86400)+DATE(1970,1,1)</f>
        <v>43561.208333333328</v>
      </c>
      <c r="T277" s="8">
        <f>(M277/86400)+DATE(1970,1,1)</f>
        <v>43569.208333333328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IF(H278&lt;&gt;0,E278/H278,0)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LEFT(P278,SEARCH("/",P278,2)-1)</f>
        <v>games</v>
      </c>
      <c r="R278" t="str">
        <f>RIGHT(P278,LEN(P278)-SEARCH("/",P278,1))</f>
        <v>video games</v>
      </c>
      <c r="S278" s="8">
        <f>(L278/86400)+DATE(1970,1,1)</f>
        <v>41018.208333333336</v>
      </c>
      <c r="T278" s="8">
        <f>(M278/86400)+DATE(1970,1,1)</f>
        <v>41023.208333333336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 s="5">
        <f>IF(H279&lt;&gt;0,E279/H279,0)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LEFT(P279,SEARCH("/",P279,2)-1)</f>
        <v>theater</v>
      </c>
      <c r="R279" t="str">
        <f>RIGHT(P279,LEN(P279)-SEARCH("/",P279,1))</f>
        <v>plays</v>
      </c>
      <c r="S279" s="8">
        <f>(L279/86400)+DATE(1970,1,1)</f>
        <v>40378.208333333336</v>
      </c>
      <c r="T279" s="8">
        <f>(M279/86400)+DATE(1970,1,1)</f>
        <v>40380.208333333336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 s="5">
        <f>IF(H280&lt;&gt;0,E280/H280,0)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LEFT(P280,SEARCH("/",P280,2)-1)</f>
        <v>technology</v>
      </c>
      <c r="R280" t="str">
        <f>RIGHT(P280,LEN(P280)-SEARCH("/",P280,1))</f>
        <v>web</v>
      </c>
      <c r="S280" s="8">
        <f>(L280/86400)+DATE(1970,1,1)</f>
        <v>41239.25</v>
      </c>
      <c r="T280" s="8">
        <f>(M280/86400)+DATE(1970,1,1)</f>
        <v>41264.25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 s="5">
        <f>IF(H281&lt;&gt;0,E281/H281,0)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LEFT(P281,SEARCH("/",P281,2)-1)</f>
        <v>theater</v>
      </c>
      <c r="R281" t="str">
        <f>RIGHT(P281,LEN(P281)-SEARCH("/",P281,1))</f>
        <v>plays</v>
      </c>
      <c r="S281" s="8">
        <f>(L281/86400)+DATE(1970,1,1)</f>
        <v>43346.208333333328</v>
      </c>
      <c r="T281" s="8">
        <f>(M281/86400)+DATE(1970,1,1)</f>
        <v>43349.208333333328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 s="5">
        <f>IF(H282&lt;&gt;0,E282/H282,0)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LEFT(P282,SEARCH("/",P282,2)-1)</f>
        <v>film &amp; video</v>
      </c>
      <c r="R282" t="str">
        <f>RIGHT(P282,LEN(P282)-SEARCH("/",P282,1))</f>
        <v>animation</v>
      </c>
      <c r="S282" s="8">
        <f>(L282/86400)+DATE(1970,1,1)</f>
        <v>43060.25</v>
      </c>
      <c r="T282" s="8">
        <f>(M282/86400)+DATE(1970,1,1)</f>
        <v>43066.25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IF(H283&lt;&gt;0,E283/H283,0)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LEFT(P283,SEARCH("/",P283,2)-1)</f>
        <v>theater</v>
      </c>
      <c r="R283" t="str">
        <f>RIGHT(P283,LEN(P283)-SEARCH("/",P283,1))</f>
        <v>plays</v>
      </c>
      <c r="S283" s="8">
        <f>(L283/86400)+DATE(1970,1,1)</f>
        <v>40979.25</v>
      </c>
      <c r="T283" s="8">
        <f>(M283/86400)+DATE(1970,1,1)</f>
        <v>41000.208333333336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 s="5">
        <f>IF(H284&lt;&gt;0,E284/H284,0)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LEFT(P284,SEARCH("/",P284,2)-1)</f>
        <v>film &amp; video</v>
      </c>
      <c r="R284" t="str">
        <f>RIGHT(P284,LEN(P284)-SEARCH("/",P284,1))</f>
        <v>television</v>
      </c>
      <c r="S284" s="8">
        <f>(L284/86400)+DATE(1970,1,1)</f>
        <v>42701.25</v>
      </c>
      <c r="T284" s="8">
        <f>(M284/86400)+DATE(1970,1,1)</f>
        <v>42707.25</v>
      </c>
    </row>
    <row r="285" spans="1:20" ht="31.5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IF(H285&lt;&gt;0,E285/H285,0)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LEFT(P285,SEARCH("/",P285,2)-1)</f>
        <v>music</v>
      </c>
      <c r="R285" t="str">
        <f>RIGHT(P285,LEN(P285)-SEARCH("/",P285,1))</f>
        <v>rock</v>
      </c>
      <c r="S285" s="8">
        <f>(L285/86400)+DATE(1970,1,1)</f>
        <v>42520.208333333328</v>
      </c>
      <c r="T285" s="8">
        <f>(M285/86400)+DATE(1970,1,1)</f>
        <v>42525.208333333328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IF(H286&lt;&gt;0,E286/H286,0)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LEFT(P286,SEARCH("/",P286,2)-1)</f>
        <v>technology</v>
      </c>
      <c r="R286" t="str">
        <f>RIGHT(P286,LEN(P286)-SEARCH("/",P286,1))</f>
        <v>web</v>
      </c>
      <c r="S286" s="8">
        <f>(L286/86400)+DATE(1970,1,1)</f>
        <v>41030.208333333336</v>
      </c>
      <c r="T286" s="8">
        <f>(M286/86400)+DATE(1970,1,1)</f>
        <v>41035.208333333336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 s="5">
        <f>IF(H287&lt;&gt;0,E287/H287,0)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LEFT(P287,SEARCH("/",P287,2)-1)</f>
        <v>theater</v>
      </c>
      <c r="R287" t="str">
        <f>RIGHT(P287,LEN(P287)-SEARCH("/",P287,1))</f>
        <v>plays</v>
      </c>
      <c r="S287" s="8">
        <f>(L287/86400)+DATE(1970,1,1)</f>
        <v>42623.208333333328</v>
      </c>
      <c r="T287" s="8">
        <f>(M287/86400)+DATE(1970,1,1)</f>
        <v>42661.208333333328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IF(H288&lt;&gt;0,E288/H288,0)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LEFT(P288,SEARCH("/",P288,2)-1)</f>
        <v>theater</v>
      </c>
      <c r="R288" t="str">
        <f>RIGHT(P288,LEN(P288)-SEARCH("/",P288,1))</f>
        <v>plays</v>
      </c>
      <c r="S288" s="8">
        <f>(L288/86400)+DATE(1970,1,1)</f>
        <v>42697.25</v>
      </c>
      <c r="T288" s="8">
        <f>(M288/86400)+DATE(1970,1,1)</f>
        <v>42704.25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 s="5">
        <f>IF(H289&lt;&gt;0,E289/H289,0)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LEFT(P289,SEARCH("/",P289,2)-1)</f>
        <v>music</v>
      </c>
      <c r="R289" t="str">
        <f>RIGHT(P289,LEN(P289)-SEARCH("/",P289,1))</f>
        <v>electric music</v>
      </c>
      <c r="S289" s="8">
        <f>(L289/86400)+DATE(1970,1,1)</f>
        <v>42122.208333333328</v>
      </c>
      <c r="T289" s="8">
        <f>(M289/86400)+DATE(1970,1,1)</f>
        <v>42122.208333333328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IF(H290&lt;&gt;0,E290/H290,0)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LEFT(P290,SEARCH("/",P290,2)-1)</f>
        <v>music</v>
      </c>
      <c r="R290" t="str">
        <f>RIGHT(P290,LEN(P290)-SEARCH("/",P290,1))</f>
        <v>metal</v>
      </c>
      <c r="S290" s="8">
        <f>(L290/86400)+DATE(1970,1,1)</f>
        <v>40982.208333333336</v>
      </c>
      <c r="T290" s="8">
        <f>(M290/86400)+DATE(1970,1,1)</f>
        <v>40983.208333333336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 s="5">
        <f>IF(H291&lt;&gt;0,E291/H291,0)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LEFT(P291,SEARCH("/",P291,2)-1)</f>
        <v>theater</v>
      </c>
      <c r="R291" t="str">
        <f>RIGHT(P291,LEN(P291)-SEARCH("/",P291,1))</f>
        <v>plays</v>
      </c>
      <c r="S291" s="8">
        <f>(L291/86400)+DATE(1970,1,1)</f>
        <v>42219.208333333328</v>
      </c>
      <c r="T291" s="8">
        <f>(M291/86400)+DATE(1970,1,1)</f>
        <v>42222.208333333328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IF(H292&lt;&gt;0,E292/H292,0)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LEFT(P292,SEARCH("/",P292,2)-1)</f>
        <v>film &amp; video</v>
      </c>
      <c r="R292" t="str">
        <f>RIGHT(P292,LEN(P292)-SEARCH("/",P292,1))</f>
        <v>documentary</v>
      </c>
      <c r="S292" s="8">
        <f>(L292/86400)+DATE(1970,1,1)</f>
        <v>41404.208333333336</v>
      </c>
      <c r="T292" s="8">
        <f>(M292/86400)+DATE(1970,1,1)</f>
        <v>41436.208333333336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 s="5">
        <f>IF(H293&lt;&gt;0,E293/H293,0)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LEFT(P293,SEARCH("/",P293,2)-1)</f>
        <v>technology</v>
      </c>
      <c r="R293" t="str">
        <f>RIGHT(P293,LEN(P293)-SEARCH("/",P293,1))</f>
        <v>web</v>
      </c>
      <c r="S293" s="8">
        <f>(L293/86400)+DATE(1970,1,1)</f>
        <v>40831.208333333336</v>
      </c>
      <c r="T293" s="8">
        <f>(M293/86400)+DATE(1970,1,1)</f>
        <v>40835.208333333336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IF(H294&lt;&gt;0,E294/H294,0)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LEFT(P294,SEARCH("/",P294,2)-1)</f>
        <v>food</v>
      </c>
      <c r="R294" t="str">
        <f>RIGHT(P294,LEN(P294)-SEARCH("/",P294,1))</f>
        <v>food trucks</v>
      </c>
      <c r="S294" s="8">
        <f>(L294/86400)+DATE(1970,1,1)</f>
        <v>40984.208333333336</v>
      </c>
      <c r="T294" s="8">
        <f>(M294/86400)+DATE(1970,1,1)</f>
        <v>41002.208333333336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IF(H295&lt;&gt;0,E295/H295,0)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LEFT(P295,SEARCH("/",P295,2)-1)</f>
        <v>theater</v>
      </c>
      <c r="R295" t="str">
        <f>RIGHT(P295,LEN(P295)-SEARCH("/",P295,1))</f>
        <v>plays</v>
      </c>
      <c r="S295" s="8">
        <f>(L295/86400)+DATE(1970,1,1)</f>
        <v>40456.208333333336</v>
      </c>
      <c r="T295" s="8">
        <f>(M295/86400)+DATE(1970,1,1)</f>
        <v>40465.208333333336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 s="5">
        <f>IF(H296&lt;&gt;0,E296/H296,0)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LEFT(P296,SEARCH("/",P296,2)-1)</f>
        <v>theater</v>
      </c>
      <c r="R296" t="str">
        <f>RIGHT(P296,LEN(P296)-SEARCH("/",P296,1))</f>
        <v>plays</v>
      </c>
      <c r="S296" s="8">
        <f>(L296/86400)+DATE(1970,1,1)</f>
        <v>43399.208333333328</v>
      </c>
      <c r="T296" s="8">
        <f>(M296/86400)+DATE(1970,1,1)</f>
        <v>43411.25</v>
      </c>
    </row>
    <row r="297" spans="1:20" ht="31.5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IF(H297&lt;&gt;0,E297/H297,0)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LEFT(P297,SEARCH("/",P297,2)-1)</f>
        <v>theater</v>
      </c>
      <c r="R297" t="str">
        <f>RIGHT(P297,LEN(P297)-SEARCH("/",P297,1))</f>
        <v>plays</v>
      </c>
      <c r="S297" s="8">
        <f>(L297/86400)+DATE(1970,1,1)</f>
        <v>41562.208333333336</v>
      </c>
      <c r="T297" s="8">
        <f>(M297/86400)+DATE(1970,1,1)</f>
        <v>41587.25</v>
      </c>
    </row>
    <row r="298" spans="1:20" ht="31.5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IF(H298&lt;&gt;0,E298/H298,0)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LEFT(P298,SEARCH("/",P298,2)-1)</f>
        <v>theater</v>
      </c>
      <c r="R298" t="str">
        <f>RIGHT(P298,LEN(P298)-SEARCH("/",P298,1))</f>
        <v>plays</v>
      </c>
      <c r="S298" s="8">
        <f>(L298/86400)+DATE(1970,1,1)</f>
        <v>43493.25</v>
      </c>
      <c r="T298" s="8">
        <f>(M298/86400)+DATE(1970,1,1)</f>
        <v>43515.25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IF(H299&lt;&gt;0,E299/H299,0)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LEFT(P299,SEARCH("/",P299,2)-1)</f>
        <v>theater</v>
      </c>
      <c r="R299" t="str">
        <f>RIGHT(P299,LEN(P299)-SEARCH("/",P299,1))</f>
        <v>plays</v>
      </c>
      <c r="S299" s="8">
        <f>(L299/86400)+DATE(1970,1,1)</f>
        <v>41653.25</v>
      </c>
      <c r="T299" s="8">
        <f>(M299/86400)+DATE(1970,1,1)</f>
        <v>41662.25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 s="5">
        <f>IF(H300&lt;&gt;0,E300/H300,0)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LEFT(P300,SEARCH("/",P300,2)-1)</f>
        <v>music</v>
      </c>
      <c r="R300" t="str">
        <f>RIGHT(P300,LEN(P300)-SEARCH("/",P300,1))</f>
        <v>rock</v>
      </c>
      <c r="S300" s="8">
        <f>(L300/86400)+DATE(1970,1,1)</f>
        <v>42426.25</v>
      </c>
      <c r="T300" s="8">
        <f>(M300/86400)+DATE(1970,1,1)</f>
        <v>42444.208333333328</v>
      </c>
    </row>
    <row r="301" spans="1:20" ht="31.5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IF(H301&lt;&gt;0,E301/H301,0)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LEFT(P301,SEARCH("/",P301,2)-1)</f>
        <v>food</v>
      </c>
      <c r="R301" t="str">
        <f>RIGHT(P301,LEN(P301)-SEARCH("/",P301,1))</f>
        <v>food trucks</v>
      </c>
      <c r="S301" s="8">
        <f>(L301/86400)+DATE(1970,1,1)</f>
        <v>42432.25</v>
      </c>
      <c r="T301" s="8">
        <f>(M301/86400)+DATE(1970,1,1)</f>
        <v>42488.208333333328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IF(H302&lt;&gt;0,E302/H302,0)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LEFT(P302,SEARCH("/",P302,2)-1)</f>
        <v>publishing</v>
      </c>
      <c r="R302" t="str">
        <f>RIGHT(P302,LEN(P302)-SEARCH("/",P302,1))</f>
        <v>nonfiction</v>
      </c>
      <c r="S302" s="8">
        <f>(L302/86400)+DATE(1970,1,1)</f>
        <v>42977.208333333328</v>
      </c>
      <c r="T302" s="8">
        <f>(M302/86400)+DATE(1970,1,1)</f>
        <v>42978.208333333328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 s="5">
        <f>IF(H303&lt;&gt;0,E303/H303,0)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LEFT(P303,SEARCH("/",P303,2)-1)</f>
        <v>film &amp; video</v>
      </c>
      <c r="R303" t="str">
        <f>RIGHT(P303,LEN(P303)-SEARCH("/",P303,1))</f>
        <v>documentary</v>
      </c>
      <c r="S303" s="8">
        <f>(L303/86400)+DATE(1970,1,1)</f>
        <v>42061.25</v>
      </c>
      <c r="T303" s="8">
        <f>(M303/86400)+DATE(1970,1,1)</f>
        <v>42078.208333333328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IF(H304&lt;&gt;0,E304/H304,0)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LEFT(P304,SEARCH("/",P304,2)-1)</f>
        <v>theater</v>
      </c>
      <c r="R304" t="str">
        <f>RIGHT(P304,LEN(P304)-SEARCH("/",P304,1))</f>
        <v>plays</v>
      </c>
      <c r="S304" s="8">
        <f>(L304/86400)+DATE(1970,1,1)</f>
        <v>43345.208333333328</v>
      </c>
      <c r="T304" s="8">
        <f>(M304/86400)+DATE(1970,1,1)</f>
        <v>43359.208333333328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IF(H305&lt;&gt;0,E305/H305,0)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LEFT(P305,SEARCH("/",P305,2)-1)</f>
        <v>music</v>
      </c>
      <c r="R305" t="str">
        <f>RIGHT(P305,LEN(P305)-SEARCH("/",P305,1))</f>
        <v>indie rock</v>
      </c>
      <c r="S305" s="8">
        <f>(L305/86400)+DATE(1970,1,1)</f>
        <v>42376.25</v>
      </c>
      <c r="T305" s="8">
        <f>(M305/86400)+DATE(1970,1,1)</f>
        <v>42381.25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 s="5">
        <f>IF(H306&lt;&gt;0,E306/H306,0)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LEFT(P306,SEARCH("/",P306,2)-1)</f>
        <v>film &amp; video</v>
      </c>
      <c r="R306" t="str">
        <f>RIGHT(P306,LEN(P306)-SEARCH("/",P306,1))</f>
        <v>documentary</v>
      </c>
      <c r="S306" s="8">
        <f>(L306/86400)+DATE(1970,1,1)</f>
        <v>42589.208333333328</v>
      </c>
      <c r="T306" s="8">
        <f>(M306/86400)+DATE(1970,1,1)</f>
        <v>42630.208333333328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 s="5">
        <f>IF(H307&lt;&gt;0,E307/H307,0)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LEFT(P307,SEARCH("/",P307,2)-1)</f>
        <v>theater</v>
      </c>
      <c r="R307" t="str">
        <f>RIGHT(P307,LEN(P307)-SEARCH("/",P307,1))</f>
        <v>plays</v>
      </c>
      <c r="S307" s="8">
        <f>(L307/86400)+DATE(1970,1,1)</f>
        <v>42448.208333333328</v>
      </c>
      <c r="T307" s="8">
        <f>(M307/86400)+DATE(1970,1,1)</f>
        <v>42489.208333333328</v>
      </c>
    </row>
    <row r="308" spans="1:20" ht="31.5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IF(H308&lt;&gt;0,E308/H308,0)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LEFT(P308,SEARCH("/",P308,2)-1)</f>
        <v>theater</v>
      </c>
      <c r="R308" t="str">
        <f>RIGHT(P308,LEN(P308)-SEARCH("/",P308,1))</f>
        <v>plays</v>
      </c>
      <c r="S308" s="8">
        <f>(L308/86400)+DATE(1970,1,1)</f>
        <v>42930.208333333328</v>
      </c>
      <c r="T308" s="8">
        <f>(M308/86400)+DATE(1970,1,1)</f>
        <v>42933.208333333328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 s="5">
        <f>IF(H309&lt;&gt;0,E309/H309,0)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LEFT(P309,SEARCH("/",P309,2)-1)</f>
        <v>publishing</v>
      </c>
      <c r="R309" t="str">
        <f>RIGHT(P309,LEN(P309)-SEARCH("/",P309,1))</f>
        <v>fiction</v>
      </c>
      <c r="S309" s="8">
        <f>(L309/86400)+DATE(1970,1,1)</f>
        <v>41066.208333333336</v>
      </c>
      <c r="T309" s="8">
        <f>(M309/86400)+DATE(1970,1,1)</f>
        <v>41086.208333333336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IF(H310&lt;&gt;0,E310/H310,0)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LEFT(P310,SEARCH("/",P310,2)-1)</f>
        <v>theater</v>
      </c>
      <c r="R310" t="str">
        <f>RIGHT(P310,LEN(P310)-SEARCH("/",P310,1))</f>
        <v>plays</v>
      </c>
      <c r="S310" s="8">
        <f>(L310/86400)+DATE(1970,1,1)</f>
        <v>40651.208333333336</v>
      </c>
      <c r="T310" s="8">
        <f>(M310/86400)+DATE(1970,1,1)</f>
        <v>40652.208333333336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IF(H311&lt;&gt;0,E311/H311,0)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LEFT(P311,SEARCH("/",P311,2)-1)</f>
        <v>music</v>
      </c>
      <c r="R311" t="str">
        <f>RIGHT(P311,LEN(P311)-SEARCH("/",P311,1))</f>
        <v>indie rock</v>
      </c>
      <c r="S311" s="8">
        <f>(L311/86400)+DATE(1970,1,1)</f>
        <v>40807.208333333336</v>
      </c>
      <c r="T311" s="8">
        <f>(M311/86400)+DATE(1970,1,1)</f>
        <v>40827.208333333336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IF(H312&lt;&gt;0,E312/H312,0)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LEFT(P312,SEARCH("/",P312,2)-1)</f>
        <v>games</v>
      </c>
      <c r="R312" t="str">
        <f>RIGHT(P312,LEN(P312)-SEARCH("/",P312,1))</f>
        <v>video games</v>
      </c>
      <c r="S312" s="8">
        <f>(L312/86400)+DATE(1970,1,1)</f>
        <v>40277.208333333336</v>
      </c>
      <c r="T312" s="8">
        <f>(M312/86400)+DATE(1970,1,1)</f>
        <v>40293.208333333336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 s="5">
        <f>IF(H313&lt;&gt;0,E313/H313,0)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LEFT(P313,SEARCH("/",P313,2)-1)</f>
        <v>theater</v>
      </c>
      <c r="R313" t="str">
        <f>RIGHT(P313,LEN(P313)-SEARCH("/",P313,1))</f>
        <v>plays</v>
      </c>
      <c r="S313" s="8">
        <f>(L313/86400)+DATE(1970,1,1)</f>
        <v>40590.25</v>
      </c>
      <c r="T313" s="8">
        <f>(M313/86400)+DATE(1970,1,1)</f>
        <v>40602.25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 s="5">
        <f>IF(H314&lt;&gt;0,E314/H314,0)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LEFT(P314,SEARCH("/",P314,2)-1)</f>
        <v>theater</v>
      </c>
      <c r="R314" t="str">
        <f>RIGHT(P314,LEN(P314)-SEARCH("/",P314,1))</f>
        <v>plays</v>
      </c>
      <c r="S314" s="8">
        <f>(L314/86400)+DATE(1970,1,1)</f>
        <v>41572.208333333336</v>
      </c>
      <c r="T314" s="8">
        <f>(M314/86400)+DATE(1970,1,1)</f>
        <v>41579.208333333336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 s="5">
        <f>IF(H315&lt;&gt;0,E315/H315,0)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LEFT(P315,SEARCH("/",P315,2)-1)</f>
        <v>music</v>
      </c>
      <c r="R315" t="str">
        <f>RIGHT(P315,LEN(P315)-SEARCH("/",P315,1))</f>
        <v>rock</v>
      </c>
      <c r="S315" s="8">
        <f>(L315/86400)+DATE(1970,1,1)</f>
        <v>40966.25</v>
      </c>
      <c r="T315" s="8">
        <f>(M315/86400)+DATE(1970,1,1)</f>
        <v>40968.25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 s="5">
        <f>IF(H316&lt;&gt;0,E316/H316,0)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LEFT(P316,SEARCH("/",P316,2)-1)</f>
        <v>film &amp; video</v>
      </c>
      <c r="R316" t="str">
        <f>RIGHT(P316,LEN(P316)-SEARCH("/",P316,1))</f>
        <v>documentary</v>
      </c>
      <c r="S316" s="8">
        <f>(L316/86400)+DATE(1970,1,1)</f>
        <v>43536.208333333328</v>
      </c>
      <c r="T316" s="8">
        <f>(M316/86400)+DATE(1970,1,1)</f>
        <v>43541.208333333328</v>
      </c>
    </row>
    <row r="317" spans="1:20" ht="31.5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IF(H317&lt;&gt;0,E317/H317,0)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LEFT(P317,SEARCH("/",P317,2)-1)</f>
        <v>theater</v>
      </c>
      <c r="R317" t="str">
        <f>RIGHT(P317,LEN(P317)-SEARCH("/",P317,1))</f>
        <v>plays</v>
      </c>
      <c r="S317" s="8">
        <f>(L317/86400)+DATE(1970,1,1)</f>
        <v>41783.208333333336</v>
      </c>
      <c r="T317" s="8">
        <f>(M317/86400)+DATE(1970,1,1)</f>
        <v>41812.208333333336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IF(H318&lt;&gt;0,E318/H318,0)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LEFT(P318,SEARCH("/",P318,2)-1)</f>
        <v>food</v>
      </c>
      <c r="R318" t="str">
        <f>RIGHT(P318,LEN(P318)-SEARCH("/",P318,1))</f>
        <v>food trucks</v>
      </c>
      <c r="S318" s="8">
        <f>(L318/86400)+DATE(1970,1,1)</f>
        <v>43788.25</v>
      </c>
      <c r="T318" s="8">
        <f>(M318/86400)+DATE(1970,1,1)</f>
        <v>43789.25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IF(H319&lt;&gt;0,E319/H319,0)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LEFT(P319,SEARCH("/",P319,2)-1)</f>
        <v>theater</v>
      </c>
      <c r="R319" t="str">
        <f>RIGHT(P319,LEN(P319)-SEARCH("/",P319,1))</f>
        <v>plays</v>
      </c>
      <c r="S319" s="8">
        <f>(L319/86400)+DATE(1970,1,1)</f>
        <v>42869.208333333328</v>
      </c>
      <c r="T319" s="8">
        <f>(M319/86400)+DATE(1970,1,1)</f>
        <v>42882.208333333328</v>
      </c>
    </row>
    <row r="320" spans="1:20" ht="31.5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IF(H320&lt;&gt;0,E320/H320,0)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LEFT(P320,SEARCH("/",P320,2)-1)</f>
        <v>music</v>
      </c>
      <c r="R320" t="str">
        <f>RIGHT(P320,LEN(P320)-SEARCH("/",P320,1))</f>
        <v>rock</v>
      </c>
      <c r="S320" s="8">
        <f>(L320/86400)+DATE(1970,1,1)</f>
        <v>41684.25</v>
      </c>
      <c r="T320" s="8">
        <f>(M320/86400)+DATE(1970,1,1)</f>
        <v>41686.25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IF(H321&lt;&gt;0,E321/H321,0)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LEFT(P321,SEARCH("/",P321,2)-1)</f>
        <v>technology</v>
      </c>
      <c r="R321" t="str">
        <f>RIGHT(P321,LEN(P321)-SEARCH("/",P321,1))</f>
        <v>web</v>
      </c>
      <c r="S321" s="8">
        <f>(L321/86400)+DATE(1970,1,1)</f>
        <v>40402.208333333336</v>
      </c>
      <c r="T321" s="8">
        <f>(M321/86400)+DATE(1970,1,1)</f>
        <v>40426.208333333336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IF(H322&lt;&gt;0,E322/H322,0)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LEFT(P322,SEARCH("/",P322,2)-1)</f>
        <v>publishing</v>
      </c>
      <c r="R322" t="str">
        <f>RIGHT(P322,LEN(P322)-SEARCH("/",P322,1))</f>
        <v>fiction</v>
      </c>
      <c r="S322" s="8">
        <f>(L322/86400)+DATE(1970,1,1)</f>
        <v>40673.208333333336</v>
      </c>
      <c r="T322" s="8">
        <f>(M322/86400)+DATE(1970,1,1)</f>
        <v>40682.208333333336</v>
      </c>
    </row>
    <row r="323" spans="1:20" ht="31.5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IF(H323&lt;&gt;0,E323/H323,0)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LEFT(P323,SEARCH("/",P323,2)-1)</f>
        <v>film &amp; video</v>
      </c>
      <c r="R323" t="str">
        <f>RIGHT(P323,LEN(P323)-SEARCH("/",P323,1))</f>
        <v>shorts</v>
      </c>
      <c r="S323" s="8">
        <f>(L323/86400)+DATE(1970,1,1)</f>
        <v>40634.208333333336</v>
      </c>
      <c r="T323" s="8">
        <f>(M323/86400)+DATE(1970,1,1)</f>
        <v>40642.208333333336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 s="5">
        <f>IF(H324&lt;&gt;0,E324/H324,0)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LEFT(P324,SEARCH("/",P324,2)-1)</f>
        <v>theater</v>
      </c>
      <c r="R324" t="str">
        <f>RIGHT(P324,LEN(P324)-SEARCH("/",P324,1))</f>
        <v>plays</v>
      </c>
      <c r="S324" s="8">
        <f>(L324/86400)+DATE(1970,1,1)</f>
        <v>40507.25</v>
      </c>
      <c r="T324" s="8">
        <f>(M324/86400)+DATE(1970,1,1)</f>
        <v>40520.25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IF(H325&lt;&gt;0,E325/H325,0)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LEFT(P325,SEARCH("/",P325,2)-1)</f>
        <v>film &amp; video</v>
      </c>
      <c r="R325" t="str">
        <f>RIGHT(P325,LEN(P325)-SEARCH("/",P325,1))</f>
        <v>documentary</v>
      </c>
      <c r="S325" s="8">
        <f>(L325/86400)+DATE(1970,1,1)</f>
        <v>41725.208333333336</v>
      </c>
      <c r="T325" s="8">
        <f>(M325/86400)+DATE(1970,1,1)</f>
        <v>41727.208333333336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 s="5">
        <f>IF(H326&lt;&gt;0,E326/H326,0)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LEFT(P326,SEARCH("/",P326,2)-1)</f>
        <v>theater</v>
      </c>
      <c r="R326" t="str">
        <f>RIGHT(P326,LEN(P326)-SEARCH("/",P326,1))</f>
        <v>plays</v>
      </c>
      <c r="S326" s="8">
        <f>(L326/86400)+DATE(1970,1,1)</f>
        <v>42176.208333333328</v>
      </c>
      <c r="T326" s="8">
        <f>(M326/86400)+DATE(1970,1,1)</f>
        <v>42188.208333333328</v>
      </c>
    </row>
    <row r="327" spans="1:20" ht="31.5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IF(H327&lt;&gt;0,E327/H327,0)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LEFT(P327,SEARCH("/",P327,2)-1)</f>
        <v>theater</v>
      </c>
      <c r="R327" t="str">
        <f>RIGHT(P327,LEN(P327)-SEARCH("/",P327,1))</f>
        <v>plays</v>
      </c>
      <c r="S327" s="8">
        <f>(L327/86400)+DATE(1970,1,1)</f>
        <v>43267.208333333328</v>
      </c>
      <c r="T327" s="8">
        <f>(M327/86400)+DATE(1970,1,1)</f>
        <v>43290.208333333328</v>
      </c>
    </row>
    <row r="328" spans="1:20" ht="31.5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IF(H328&lt;&gt;0,E328/H328,0)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LEFT(P328,SEARCH("/",P328,2)-1)</f>
        <v>film &amp; video</v>
      </c>
      <c r="R328" t="str">
        <f>RIGHT(P328,LEN(P328)-SEARCH("/",P328,1))</f>
        <v>animation</v>
      </c>
      <c r="S328" s="8">
        <f>(L328/86400)+DATE(1970,1,1)</f>
        <v>42364.25</v>
      </c>
      <c r="T328" s="8">
        <f>(M328/86400)+DATE(1970,1,1)</f>
        <v>42370.25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IF(H329&lt;&gt;0,E329/H329,0)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LEFT(P329,SEARCH("/",P329,2)-1)</f>
        <v>theater</v>
      </c>
      <c r="R329" t="str">
        <f>RIGHT(P329,LEN(P329)-SEARCH("/",P329,1))</f>
        <v>plays</v>
      </c>
      <c r="S329" s="8">
        <f>(L329/86400)+DATE(1970,1,1)</f>
        <v>43705.208333333328</v>
      </c>
      <c r="T329" s="8">
        <f>(M329/86400)+DATE(1970,1,1)</f>
        <v>43709.208333333328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 s="5">
        <f>IF(H330&lt;&gt;0,E330/H330,0)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LEFT(P330,SEARCH("/",P330,2)-1)</f>
        <v>music</v>
      </c>
      <c r="R330" t="str">
        <f>RIGHT(P330,LEN(P330)-SEARCH("/",P330,1))</f>
        <v>rock</v>
      </c>
      <c r="S330" s="8">
        <f>(L330/86400)+DATE(1970,1,1)</f>
        <v>43434.25</v>
      </c>
      <c r="T330" s="8">
        <f>(M330/86400)+DATE(1970,1,1)</f>
        <v>43445.25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IF(H331&lt;&gt;0,E331/H331,0)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LEFT(P331,SEARCH("/",P331,2)-1)</f>
        <v>games</v>
      </c>
      <c r="R331" t="str">
        <f>RIGHT(P331,LEN(P331)-SEARCH("/",P331,1))</f>
        <v>video games</v>
      </c>
      <c r="S331" s="8">
        <f>(L331/86400)+DATE(1970,1,1)</f>
        <v>42716.25</v>
      </c>
      <c r="T331" s="8">
        <f>(M331/86400)+DATE(1970,1,1)</f>
        <v>42727.25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 s="5">
        <f>IF(H332&lt;&gt;0,E332/H332,0)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LEFT(P332,SEARCH("/",P332,2)-1)</f>
        <v>film &amp; video</v>
      </c>
      <c r="R332" t="str">
        <f>RIGHT(P332,LEN(P332)-SEARCH("/",P332,1))</f>
        <v>documentary</v>
      </c>
      <c r="S332" s="8">
        <f>(L332/86400)+DATE(1970,1,1)</f>
        <v>43077.25</v>
      </c>
      <c r="T332" s="8">
        <f>(M332/86400)+DATE(1970,1,1)</f>
        <v>43078.25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 s="5">
        <f>IF(H333&lt;&gt;0,E333/H333,0)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LEFT(P333,SEARCH("/",P333,2)-1)</f>
        <v>food</v>
      </c>
      <c r="R333" t="str">
        <f>RIGHT(P333,LEN(P333)-SEARCH("/",P333,1))</f>
        <v>food trucks</v>
      </c>
      <c r="S333" s="8">
        <f>(L333/86400)+DATE(1970,1,1)</f>
        <v>40896.25</v>
      </c>
      <c r="T333" s="8">
        <f>(M333/86400)+DATE(1970,1,1)</f>
        <v>40897.25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 s="5">
        <f>IF(H334&lt;&gt;0,E334/H334,0)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LEFT(P334,SEARCH("/",P334,2)-1)</f>
        <v>technology</v>
      </c>
      <c r="R334" t="str">
        <f>RIGHT(P334,LEN(P334)-SEARCH("/",P334,1))</f>
        <v>wearables</v>
      </c>
      <c r="S334" s="8">
        <f>(L334/86400)+DATE(1970,1,1)</f>
        <v>41361.208333333336</v>
      </c>
      <c r="T334" s="8">
        <f>(M334/86400)+DATE(1970,1,1)</f>
        <v>41362.208333333336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 s="5">
        <f>IF(H335&lt;&gt;0,E335/H335,0)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LEFT(P335,SEARCH("/",P335,2)-1)</f>
        <v>theater</v>
      </c>
      <c r="R335" t="str">
        <f>RIGHT(P335,LEN(P335)-SEARCH("/",P335,1))</f>
        <v>plays</v>
      </c>
      <c r="S335" s="8">
        <f>(L335/86400)+DATE(1970,1,1)</f>
        <v>43424.25</v>
      </c>
      <c r="T335" s="8">
        <f>(M335/86400)+DATE(1970,1,1)</f>
        <v>43452.25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 s="5">
        <f>IF(H336&lt;&gt;0,E336/H336,0)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LEFT(P336,SEARCH("/",P336,2)-1)</f>
        <v>music</v>
      </c>
      <c r="R336" t="str">
        <f>RIGHT(P336,LEN(P336)-SEARCH("/",P336,1))</f>
        <v>rock</v>
      </c>
      <c r="S336" s="8">
        <f>(L336/86400)+DATE(1970,1,1)</f>
        <v>43110.25</v>
      </c>
      <c r="T336" s="8">
        <f>(M336/86400)+DATE(1970,1,1)</f>
        <v>43117.25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 s="5">
        <f>IF(H337&lt;&gt;0,E337/H337,0)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LEFT(P337,SEARCH("/",P337,2)-1)</f>
        <v>music</v>
      </c>
      <c r="R337" t="str">
        <f>RIGHT(P337,LEN(P337)-SEARCH("/",P337,1))</f>
        <v>rock</v>
      </c>
      <c r="S337" s="8">
        <f>(L337/86400)+DATE(1970,1,1)</f>
        <v>43784.25</v>
      </c>
      <c r="T337" s="8">
        <f>(M337/86400)+DATE(1970,1,1)</f>
        <v>43797.25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IF(H338&lt;&gt;0,E338/H338,0)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LEFT(P338,SEARCH("/",P338,2)-1)</f>
        <v>music</v>
      </c>
      <c r="R338" t="str">
        <f>RIGHT(P338,LEN(P338)-SEARCH("/",P338,1))</f>
        <v>rock</v>
      </c>
      <c r="S338" s="8">
        <f>(L338/86400)+DATE(1970,1,1)</f>
        <v>40527.25</v>
      </c>
      <c r="T338" s="8">
        <f>(M338/86400)+DATE(1970,1,1)</f>
        <v>40528.25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 s="5">
        <f>IF(H339&lt;&gt;0,E339/H339,0)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LEFT(P339,SEARCH("/",P339,2)-1)</f>
        <v>theater</v>
      </c>
      <c r="R339" t="str">
        <f>RIGHT(P339,LEN(P339)-SEARCH("/",P339,1))</f>
        <v>plays</v>
      </c>
      <c r="S339" s="8">
        <f>(L339/86400)+DATE(1970,1,1)</f>
        <v>43780.25</v>
      </c>
      <c r="T339" s="8">
        <f>(M339/86400)+DATE(1970,1,1)</f>
        <v>43781.25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 s="5">
        <f>IF(H340&lt;&gt;0,E340/H340,0)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LEFT(P340,SEARCH("/",P340,2)-1)</f>
        <v>theater</v>
      </c>
      <c r="R340" t="str">
        <f>RIGHT(P340,LEN(P340)-SEARCH("/",P340,1))</f>
        <v>plays</v>
      </c>
      <c r="S340" s="8">
        <f>(L340/86400)+DATE(1970,1,1)</f>
        <v>40821.208333333336</v>
      </c>
      <c r="T340" s="8">
        <f>(M340/86400)+DATE(1970,1,1)</f>
        <v>40851.208333333336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IF(H341&lt;&gt;0,E341/H341,0)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LEFT(P341,SEARCH("/",P341,2)-1)</f>
        <v>theater</v>
      </c>
      <c r="R341" t="str">
        <f>RIGHT(P341,LEN(P341)-SEARCH("/",P341,1))</f>
        <v>plays</v>
      </c>
      <c r="S341" s="8">
        <f>(L341/86400)+DATE(1970,1,1)</f>
        <v>42949.208333333328</v>
      </c>
      <c r="T341" s="8">
        <f>(M341/86400)+DATE(1970,1,1)</f>
        <v>42963.208333333328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IF(H342&lt;&gt;0,E342/H342,0)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LEFT(P342,SEARCH("/",P342,2)-1)</f>
        <v>photography</v>
      </c>
      <c r="R342" t="str">
        <f>RIGHT(P342,LEN(P342)-SEARCH("/",P342,1))</f>
        <v>photography books</v>
      </c>
      <c r="S342" s="8">
        <f>(L342/86400)+DATE(1970,1,1)</f>
        <v>40889.25</v>
      </c>
      <c r="T342" s="8">
        <f>(M342/86400)+DATE(1970,1,1)</f>
        <v>40890.25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IF(H343&lt;&gt;0,E343/H343,0)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LEFT(P343,SEARCH("/",P343,2)-1)</f>
        <v>music</v>
      </c>
      <c r="R343" t="str">
        <f>RIGHT(P343,LEN(P343)-SEARCH("/",P343,1))</f>
        <v>indie rock</v>
      </c>
      <c r="S343" s="8">
        <f>(L343/86400)+DATE(1970,1,1)</f>
        <v>42244.208333333328</v>
      </c>
      <c r="T343" s="8">
        <f>(M343/86400)+DATE(1970,1,1)</f>
        <v>42251.208333333328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IF(H344&lt;&gt;0,E344/H344,0)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LEFT(P344,SEARCH("/",P344,2)-1)</f>
        <v>theater</v>
      </c>
      <c r="R344" t="str">
        <f>RIGHT(P344,LEN(P344)-SEARCH("/",P344,1))</f>
        <v>plays</v>
      </c>
      <c r="S344" s="8">
        <f>(L344/86400)+DATE(1970,1,1)</f>
        <v>41475.208333333336</v>
      </c>
      <c r="T344" s="8">
        <f>(M344/86400)+DATE(1970,1,1)</f>
        <v>41487.208333333336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IF(H345&lt;&gt;0,E345/H345,0)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LEFT(P345,SEARCH("/",P345,2)-1)</f>
        <v>theater</v>
      </c>
      <c r="R345" t="str">
        <f>RIGHT(P345,LEN(P345)-SEARCH("/",P345,1))</f>
        <v>plays</v>
      </c>
      <c r="S345" s="8">
        <f>(L345/86400)+DATE(1970,1,1)</f>
        <v>41597.25</v>
      </c>
      <c r="T345" s="8">
        <f>(M345/86400)+DATE(1970,1,1)</f>
        <v>41650.25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IF(H346&lt;&gt;0,E346/H346,0)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LEFT(P346,SEARCH("/",P346,2)-1)</f>
        <v>games</v>
      </c>
      <c r="R346" t="str">
        <f>RIGHT(P346,LEN(P346)-SEARCH("/",P346,1))</f>
        <v>video games</v>
      </c>
      <c r="S346" s="8">
        <f>(L346/86400)+DATE(1970,1,1)</f>
        <v>43122.25</v>
      </c>
      <c r="T346" s="8">
        <f>(M346/86400)+DATE(1970,1,1)</f>
        <v>43162.25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IF(H347&lt;&gt;0,E347/H347,0)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LEFT(P347,SEARCH("/",P347,2)-1)</f>
        <v>film &amp; video</v>
      </c>
      <c r="R347" t="str">
        <f>RIGHT(P347,LEN(P347)-SEARCH("/",P347,1))</f>
        <v>drama</v>
      </c>
      <c r="S347" s="8">
        <f>(L347/86400)+DATE(1970,1,1)</f>
        <v>42194.208333333328</v>
      </c>
      <c r="T347" s="8">
        <f>(M347/86400)+DATE(1970,1,1)</f>
        <v>42195.208333333328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IF(H348&lt;&gt;0,E348/H348,0)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LEFT(P348,SEARCH("/",P348,2)-1)</f>
        <v>music</v>
      </c>
      <c r="R348" t="str">
        <f>RIGHT(P348,LEN(P348)-SEARCH("/",P348,1))</f>
        <v>indie rock</v>
      </c>
      <c r="S348" s="8">
        <f>(L348/86400)+DATE(1970,1,1)</f>
        <v>42971.208333333328</v>
      </c>
      <c r="T348" s="8">
        <f>(M348/86400)+DATE(1970,1,1)</f>
        <v>43026.208333333328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 s="5">
        <f>IF(H349&lt;&gt;0,E349/H349,0)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LEFT(P349,SEARCH("/",P349,2)-1)</f>
        <v>technology</v>
      </c>
      <c r="R349" t="str">
        <f>RIGHT(P349,LEN(P349)-SEARCH("/",P349,1))</f>
        <v>web</v>
      </c>
      <c r="S349" s="8">
        <f>(L349/86400)+DATE(1970,1,1)</f>
        <v>42046.25</v>
      </c>
      <c r="T349" s="8">
        <f>(M349/86400)+DATE(1970,1,1)</f>
        <v>42070.25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IF(H350&lt;&gt;0,E350/H350,0)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LEFT(P350,SEARCH("/",P350,2)-1)</f>
        <v>food</v>
      </c>
      <c r="R350" t="str">
        <f>RIGHT(P350,LEN(P350)-SEARCH("/",P350,1))</f>
        <v>food trucks</v>
      </c>
      <c r="S350" s="8">
        <f>(L350/86400)+DATE(1970,1,1)</f>
        <v>42782.25</v>
      </c>
      <c r="T350" s="8">
        <f>(M350/86400)+DATE(1970,1,1)</f>
        <v>42795.25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IF(H351&lt;&gt;0,E351/H351,0)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LEFT(P351,SEARCH("/",P351,2)-1)</f>
        <v>theater</v>
      </c>
      <c r="R351" t="str">
        <f>RIGHT(P351,LEN(P351)-SEARCH("/",P351,1))</f>
        <v>plays</v>
      </c>
      <c r="S351" s="8">
        <f>(L351/86400)+DATE(1970,1,1)</f>
        <v>42930.208333333328</v>
      </c>
      <c r="T351" s="8">
        <f>(M351/86400)+DATE(1970,1,1)</f>
        <v>42960.208333333328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IF(H352&lt;&gt;0,E352/H352,0)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LEFT(P352,SEARCH("/",P352,2)-1)</f>
        <v>music</v>
      </c>
      <c r="R352" t="str">
        <f>RIGHT(P352,LEN(P352)-SEARCH("/",P352,1))</f>
        <v>jazz</v>
      </c>
      <c r="S352" s="8">
        <f>(L352/86400)+DATE(1970,1,1)</f>
        <v>42144.208333333328</v>
      </c>
      <c r="T352" s="8">
        <f>(M352/86400)+DATE(1970,1,1)</f>
        <v>42162.208333333328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 s="5">
        <f>IF(H353&lt;&gt;0,E353/H353,0)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LEFT(P353,SEARCH("/",P353,2)-1)</f>
        <v>music</v>
      </c>
      <c r="R353" t="str">
        <f>RIGHT(P353,LEN(P353)-SEARCH("/",P353,1))</f>
        <v>rock</v>
      </c>
      <c r="S353" s="8">
        <f>(L353/86400)+DATE(1970,1,1)</f>
        <v>42240.208333333328</v>
      </c>
      <c r="T353" s="8">
        <f>(M353/86400)+DATE(1970,1,1)</f>
        <v>42254.208333333328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IF(H354&lt;&gt;0,E354/H354,0)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LEFT(P354,SEARCH("/",P354,2)-1)</f>
        <v>theater</v>
      </c>
      <c r="R354" t="str">
        <f>RIGHT(P354,LEN(P354)-SEARCH("/",P354,1))</f>
        <v>plays</v>
      </c>
      <c r="S354" s="8">
        <f>(L354/86400)+DATE(1970,1,1)</f>
        <v>42315.25</v>
      </c>
      <c r="T354" s="8">
        <f>(M354/86400)+DATE(1970,1,1)</f>
        <v>42323.25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 s="5">
        <f>IF(H355&lt;&gt;0,E355/H355,0)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LEFT(P355,SEARCH("/",P355,2)-1)</f>
        <v>theater</v>
      </c>
      <c r="R355" t="str">
        <f>RIGHT(P355,LEN(P355)-SEARCH("/",P355,1))</f>
        <v>plays</v>
      </c>
      <c r="S355" s="8">
        <f>(L355/86400)+DATE(1970,1,1)</f>
        <v>43651.208333333328</v>
      </c>
      <c r="T355" s="8">
        <f>(M355/86400)+DATE(1970,1,1)</f>
        <v>43652.208333333328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 s="5">
        <f>IF(H356&lt;&gt;0,E356/H356,0)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LEFT(P356,SEARCH("/",P356,2)-1)</f>
        <v>film &amp; video</v>
      </c>
      <c r="R356" t="str">
        <f>RIGHT(P356,LEN(P356)-SEARCH("/",P356,1))</f>
        <v>documentary</v>
      </c>
      <c r="S356" s="8">
        <f>(L356/86400)+DATE(1970,1,1)</f>
        <v>41520.208333333336</v>
      </c>
      <c r="T356" s="8">
        <f>(M356/86400)+DATE(1970,1,1)</f>
        <v>41527.208333333336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IF(H357&lt;&gt;0,E357/H357,0)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LEFT(P357,SEARCH("/",P357,2)-1)</f>
        <v>technology</v>
      </c>
      <c r="R357" t="str">
        <f>RIGHT(P357,LEN(P357)-SEARCH("/",P357,1))</f>
        <v>wearables</v>
      </c>
      <c r="S357" s="8">
        <f>(L357/86400)+DATE(1970,1,1)</f>
        <v>42757.25</v>
      </c>
      <c r="T357" s="8">
        <f>(M357/86400)+DATE(1970,1,1)</f>
        <v>42797.25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IF(H358&lt;&gt;0,E358/H358,0)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LEFT(P358,SEARCH("/",P358,2)-1)</f>
        <v>theater</v>
      </c>
      <c r="R358" t="str">
        <f>RIGHT(P358,LEN(P358)-SEARCH("/",P358,1))</f>
        <v>plays</v>
      </c>
      <c r="S358" s="8">
        <f>(L358/86400)+DATE(1970,1,1)</f>
        <v>40922.25</v>
      </c>
      <c r="T358" s="8">
        <f>(M358/86400)+DATE(1970,1,1)</f>
        <v>40931.25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 s="5">
        <f>IF(H359&lt;&gt;0,E359/H359,0)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LEFT(P359,SEARCH("/",P359,2)-1)</f>
        <v>games</v>
      </c>
      <c r="R359" t="str">
        <f>RIGHT(P359,LEN(P359)-SEARCH("/",P359,1))</f>
        <v>video games</v>
      </c>
      <c r="S359" s="8">
        <f>(L359/86400)+DATE(1970,1,1)</f>
        <v>42250.208333333328</v>
      </c>
      <c r="T359" s="8">
        <f>(M359/86400)+DATE(1970,1,1)</f>
        <v>42275.208333333328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IF(H360&lt;&gt;0,E360/H360,0)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LEFT(P360,SEARCH("/",P360,2)-1)</f>
        <v>photography</v>
      </c>
      <c r="R360" t="str">
        <f>RIGHT(P360,LEN(P360)-SEARCH("/",P360,1))</f>
        <v>photography books</v>
      </c>
      <c r="S360" s="8">
        <f>(L360/86400)+DATE(1970,1,1)</f>
        <v>43322.208333333328</v>
      </c>
      <c r="T360" s="8">
        <f>(M360/86400)+DATE(1970,1,1)</f>
        <v>43325.208333333328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 s="5">
        <f>IF(H361&lt;&gt;0,E361/H361,0)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LEFT(P361,SEARCH("/",P361,2)-1)</f>
        <v>film &amp; video</v>
      </c>
      <c r="R361" t="str">
        <f>RIGHT(P361,LEN(P361)-SEARCH("/",P361,1))</f>
        <v>animation</v>
      </c>
      <c r="S361" s="8">
        <f>(L361/86400)+DATE(1970,1,1)</f>
        <v>40782.208333333336</v>
      </c>
      <c r="T361" s="8">
        <f>(M361/86400)+DATE(1970,1,1)</f>
        <v>40789.208333333336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 s="5">
        <f>IF(H362&lt;&gt;0,E362/H362,0)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LEFT(P362,SEARCH("/",P362,2)-1)</f>
        <v>theater</v>
      </c>
      <c r="R362" t="str">
        <f>RIGHT(P362,LEN(P362)-SEARCH("/",P362,1))</f>
        <v>plays</v>
      </c>
      <c r="S362" s="8">
        <f>(L362/86400)+DATE(1970,1,1)</f>
        <v>40544.25</v>
      </c>
      <c r="T362" s="8">
        <f>(M362/86400)+DATE(1970,1,1)</f>
        <v>40558.25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 s="5">
        <f>IF(H363&lt;&gt;0,E363/H363,0)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LEFT(P363,SEARCH("/",P363,2)-1)</f>
        <v>theater</v>
      </c>
      <c r="R363" t="str">
        <f>RIGHT(P363,LEN(P363)-SEARCH("/",P363,1))</f>
        <v>plays</v>
      </c>
      <c r="S363" s="8">
        <f>(L363/86400)+DATE(1970,1,1)</f>
        <v>43015.208333333328</v>
      </c>
      <c r="T363" s="8">
        <f>(M363/86400)+DATE(1970,1,1)</f>
        <v>43039.208333333328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 s="5">
        <f>IF(H364&lt;&gt;0,E364/H364,0)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LEFT(P364,SEARCH("/",P364,2)-1)</f>
        <v>music</v>
      </c>
      <c r="R364" t="str">
        <f>RIGHT(P364,LEN(P364)-SEARCH("/",P364,1))</f>
        <v>rock</v>
      </c>
      <c r="S364" s="8">
        <f>(L364/86400)+DATE(1970,1,1)</f>
        <v>40570.25</v>
      </c>
      <c r="T364" s="8">
        <f>(M364/86400)+DATE(1970,1,1)</f>
        <v>40608.25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 s="5">
        <f>IF(H365&lt;&gt;0,E365/H365,0)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LEFT(P365,SEARCH("/",P365,2)-1)</f>
        <v>music</v>
      </c>
      <c r="R365" t="str">
        <f>RIGHT(P365,LEN(P365)-SEARCH("/",P365,1))</f>
        <v>rock</v>
      </c>
      <c r="S365" s="8">
        <f>(L365/86400)+DATE(1970,1,1)</f>
        <v>40904.25</v>
      </c>
      <c r="T365" s="8">
        <f>(M365/86400)+DATE(1970,1,1)</f>
        <v>40905.25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 s="5">
        <f>IF(H366&lt;&gt;0,E366/H366,0)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LEFT(P366,SEARCH("/",P366,2)-1)</f>
        <v>music</v>
      </c>
      <c r="R366" t="str">
        <f>RIGHT(P366,LEN(P366)-SEARCH("/",P366,1))</f>
        <v>indie rock</v>
      </c>
      <c r="S366" s="8">
        <f>(L366/86400)+DATE(1970,1,1)</f>
        <v>43164.25</v>
      </c>
      <c r="T366" s="8">
        <f>(M366/86400)+DATE(1970,1,1)</f>
        <v>43194.208333333328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 s="5">
        <f>IF(H367&lt;&gt;0,E367/H367,0)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LEFT(P367,SEARCH("/",P367,2)-1)</f>
        <v>theater</v>
      </c>
      <c r="R367" t="str">
        <f>RIGHT(P367,LEN(P367)-SEARCH("/",P367,1))</f>
        <v>plays</v>
      </c>
      <c r="S367" s="8">
        <f>(L367/86400)+DATE(1970,1,1)</f>
        <v>42733.25</v>
      </c>
      <c r="T367" s="8">
        <f>(M367/86400)+DATE(1970,1,1)</f>
        <v>42760.25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 s="5">
        <f>IF(H368&lt;&gt;0,E368/H368,0)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LEFT(P368,SEARCH("/",P368,2)-1)</f>
        <v>theater</v>
      </c>
      <c r="R368" t="str">
        <f>RIGHT(P368,LEN(P368)-SEARCH("/",P368,1))</f>
        <v>plays</v>
      </c>
      <c r="S368" s="8">
        <f>(L368/86400)+DATE(1970,1,1)</f>
        <v>40546.25</v>
      </c>
      <c r="T368" s="8">
        <f>(M368/86400)+DATE(1970,1,1)</f>
        <v>40547.25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IF(H369&lt;&gt;0,E369/H369,0)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LEFT(P369,SEARCH("/",P369,2)-1)</f>
        <v>theater</v>
      </c>
      <c r="R369" t="str">
        <f>RIGHT(P369,LEN(P369)-SEARCH("/",P369,1))</f>
        <v>plays</v>
      </c>
      <c r="S369" s="8">
        <f>(L369/86400)+DATE(1970,1,1)</f>
        <v>41930.208333333336</v>
      </c>
      <c r="T369" s="8">
        <f>(M369/86400)+DATE(1970,1,1)</f>
        <v>41954.25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 s="5">
        <f>IF(H370&lt;&gt;0,E370/H370,0)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LEFT(P370,SEARCH("/",P370,2)-1)</f>
        <v>film &amp; video</v>
      </c>
      <c r="R370" t="str">
        <f>RIGHT(P370,LEN(P370)-SEARCH("/",P370,1))</f>
        <v>documentary</v>
      </c>
      <c r="S370" s="8">
        <f>(L370/86400)+DATE(1970,1,1)</f>
        <v>40464.208333333336</v>
      </c>
      <c r="T370" s="8">
        <f>(M370/86400)+DATE(1970,1,1)</f>
        <v>40487.208333333336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 s="5">
        <f>IF(H371&lt;&gt;0,E371/H371,0)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LEFT(P371,SEARCH("/",P371,2)-1)</f>
        <v>film &amp; video</v>
      </c>
      <c r="R371" t="str">
        <f>RIGHT(P371,LEN(P371)-SEARCH("/",P371,1))</f>
        <v>television</v>
      </c>
      <c r="S371" s="8">
        <f>(L371/86400)+DATE(1970,1,1)</f>
        <v>41308.25</v>
      </c>
      <c r="T371" s="8">
        <f>(M371/86400)+DATE(1970,1,1)</f>
        <v>41347.208333333336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 s="5">
        <f>IF(H372&lt;&gt;0,E372/H372,0)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LEFT(P372,SEARCH("/",P372,2)-1)</f>
        <v>theater</v>
      </c>
      <c r="R372" t="str">
        <f>RIGHT(P372,LEN(P372)-SEARCH("/",P372,1))</f>
        <v>plays</v>
      </c>
      <c r="S372" s="8">
        <f>(L372/86400)+DATE(1970,1,1)</f>
        <v>43570.208333333328</v>
      </c>
      <c r="T372" s="8">
        <f>(M372/86400)+DATE(1970,1,1)</f>
        <v>43576.208333333328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IF(H373&lt;&gt;0,E373/H373,0)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LEFT(P373,SEARCH("/",P373,2)-1)</f>
        <v>theater</v>
      </c>
      <c r="R373" t="str">
        <f>RIGHT(P373,LEN(P373)-SEARCH("/",P373,1))</f>
        <v>plays</v>
      </c>
      <c r="S373" s="8">
        <f>(L373/86400)+DATE(1970,1,1)</f>
        <v>42043.25</v>
      </c>
      <c r="T373" s="8">
        <f>(M373/86400)+DATE(1970,1,1)</f>
        <v>42094.208333333328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 s="5">
        <f>IF(H374&lt;&gt;0,E374/H374,0)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LEFT(P374,SEARCH("/",P374,2)-1)</f>
        <v>film &amp; video</v>
      </c>
      <c r="R374" t="str">
        <f>RIGHT(P374,LEN(P374)-SEARCH("/",P374,1))</f>
        <v>documentary</v>
      </c>
      <c r="S374" s="8">
        <f>(L374/86400)+DATE(1970,1,1)</f>
        <v>42012.25</v>
      </c>
      <c r="T374" s="8">
        <f>(M374/86400)+DATE(1970,1,1)</f>
        <v>42032.25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 s="5">
        <f>IF(H375&lt;&gt;0,E375/H375,0)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LEFT(P375,SEARCH("/",P375,2)-1)</f>
        <v>theater</v>
      </c>
      <c r="R375" t="str">
        <f>RIGHT(P375,LEN(P375)-SEARCH("/",P375,1))</f>
        <v>plays</v>
      </c>
      <c r="S375" s="8">
        <f>(L375/86400)+DATE(1970,1,1)</f>
        <v>42964.208333333328</v>
      </c>
      <c r="T375" s="8">
        <f>(M375/86400)+DATE(1970,1,1)</f>
        <v>42972.208333333328</v>
      </c>
    </row>
    <row r="376" spans="1:20" ht="31.5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IF(H376&lt;&gt;0,E376/H376,0)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LEFT(P376,SEARCH("/",P376,2)-1)</f>
        <v>film &amp; video</v>
      </c>
      <c r="R376" t="str">
        <f>RIGHT(P376,LEN(P376)-SEARCH("/",P376,1))</f>
        <v>documentary</v>
      </c>
      <c r="S376" s="8">
        <f>(L376/86400)+DATE(1970,1,1)</f>
        <v>43476.25</v>
      </c>
      <c r="T376" s="8">
        <f>(M376/86400)+DATE(1970,1,1)</f>
        <v>43481.25</v>
      </c>
    </row>
    <row r="377" spans="1:20" ht="31.5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IF(H377&lt;&gt;0,E377/H377,0)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LEFT(P377,SEARCH("/",P377,2)-1)</f>
        <v>music</v>
      </c>
      <c r="R377" t="str">
        <f>RIGHT(P377,LEN(P377)-SEARCH("/",P377,1))</f>
        <v>indie rock</v>
      </c>
      <c r="S377" s="8">
        <f>(L377/86400)+DATE(1970,1,1)</f>
        <v>42293.208333333328</v>
      </c>
      <c r="T377" s="8">
        <f>(M377/86400)+DATE(1970,1,1)</f>
        <v>42350.25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 s="5">
        <f>IF(H378&lt;&gt;0,E378/H378,0)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LEFT(P378,SEARCH("/",P378,2)-1)</f>
        <v>music</v>
      </c>
      <c r="R378" t="str">
        <f>RIGHT(P378,LEN(P378)-SEARCH("/",P378,1))</f>
        <v>rock</v>
      </c>
      <c r="S378" s="8">
        <f>(L378/86400)+DATE(1970,1,1)</f>
        <v>41826.208333333336</v>
      </c>
      <c r="T378" s="8">
        <f>(M378/86400)+DATE(1970,1,1)</f>
        <v>41832.208333333336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IF(H379&lt;&gt;0,E379/H379,0)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LEFT(P379,SEARCH("/",P379,2)-1)</f>
        <v>theater</v>
      </c>
      <c r="R379" t="str">
        <f>RIGHT(P379,LEN(P379)-SEARCH("/",P379,1))</f>
        <v>plays</v>
      </c>
      <c r="S379" s="8">
        <f>(L379/86400)+DATE(1970,1,1)</f>
        <v>43760.208333333328</v>
      </c>
      <c r="T379" s="8">
        <f>(M379/86400)+DATE(1970,1,1)</f>
        <v>43774.25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IF(H380&lt;&gt;0,E380/H380,0)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LEFT(P380,SEARCH("/",P380,2)-1)</f>
        <v>film &amp; video</v>
      </c>
      <c r="R380" t="str">
        <f>RIGHT(P380,LEN(P380)-SEARCH("/",P380,1))</f>
        <v>documentary</v>
      </c>
      <c r="S380" s="8">
        <f>(L380/86400)+DATE(1970,1,1)</f>
        <v>43241.208333333328</v>
      </c>
      <c r="T380" s="8">
        <f>(M380/86400)+DATE(1970,1,1)</f>
        <v>43279.208333333328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IF(H381&lt;&gt;0,E381/H381,0)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LEFT(P381,SEARCH("/",P381,2)-1)</f>
        <v>theater</v>
      </c>
      <c r="R381" t="str">
        <f>RIGHT(P381,LEN(P381)-SEARCH("/",P381,1))</f>
        <v>plays</v>
      </c>
      <c r="S381" s="8">
        <f>(L381/86400)+DATE(1970,1,1)</f>
        <v>40843.208333333336</v>
      </c>
      <c r="T381" s="8">
        <f>(M381/86400)+DATE(1970,1,1)</f>
        <v>40857.25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 s="5">
        <f>IF(H382&lt;&gt;0,E382/H382,0)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LEFT(P382,SEARCH("/",P382,2)-1)</f>
        <v>theater</v>
      </c>
      <c r="R382" t="str">
        <f>RIGHT(P382,LEN(P382)-SEARCH("/",P382,1))</f>
        <v>plays</v>
      </c>
      <c r="S382" s="8">
        <f>(L382/86400)+DATE(1970,1,1)</f>
        <v>41448.208333333336</v>
      </c>
      <c r="T382" s="8">
        <f>(M382/86400)+DATE(1970,1,1)</f>
        <v>41453.208333333336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 s="5">
        <f>IF(H383&lt;&gt;0,E383/H383,0)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LEFT(P383,SEARCH("/",P383,2)-1)</f>
        <v>theater</v>
      </c>
      <c r="R383" t="str">
        <f>RIGHT(P383,LEN(P383)-SEARCH("/",P383,1))</f>
        <v>plays</v>
      </c>
      <c r="S383" s="8">
        <f>(L383/86400)+DATE(1970,1,1)</f>
        <v>42163.208333333328</v>
      </c>
      <c r="T383" s="8">
        <f>(M383/86400)+DATE(1970,1,1)</f>
        <v>42209.208333333328</v>
      </c>
    </row>
    <row r="384" spans="1:20" ht="31.5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IF(H384&lt;&gt;0,E384/H384,0)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LEFT(P384,SEARCH("/",P384,2)-1)</f>
        <v>photography</v>
      </c>
      <c r="R384" t="str">
        <f>RIGHT(P384,LEN(P384)-SEARCH("/",P384,1))</f>
        <v>photography books</v>
      </c>
      <c r="S384" s="8">
        <f>(L384/86400)+DATE(1970,1,1)</f>
        <v>43024.208333333328</v>
      </c>
      <c r="T384" s="8">
        <f>(M384/86400)+DATE(1970,1,1)</f>
        <v>43043.208333333328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 s="5">
        <f>IF(H385&lt;&gt;0,E385/H385,0)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LEFT(P385,SEARCH("/",P385,2)-1)</f>
        <v>food</v>
      </c>
      <c r="R385" t="str">
        <f>RIGHT(P385,LEN(P385)-SEARCH("/",P385,1))</f>
        <v>food trucks</v>
      </c>
      <c r="S385" s="8">
        <f>(L385/86400)+DATE(1970,1,1)</f>
        <v>43509.25</v>
      </c>
      <c r="T385" s="8">
        <f>(M385/86400)+DATE(1970,1,1)</f>
        <v>43515.25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 s="5">
        <f>IF(H386&lt;&gt;0,E386/H386,0)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LEFT(P386,SEARCH("/",P386,2)-1)</f>
        <v>film &amp; video</v>
      </c>
      <c r="R386" t="str">
        <f>RIGHT(P386,LEN(P386)-SEARCH("/",P386,1))</f>
        <v>documentary</v>
      </c>
      <c r="S386" s="8">
        <f>(L386/86400)+DATE(1970,1,1)</f>
        <v>42776.25</v>
      </c>
      <c r="T386" s="8">
        <f>(M386/86400)+DATE(1970,1,1)</f>
        <v>42803.25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 s="5">
        <f>IF(H387&lt;&gt;0,E387/H387,0)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LEFT(P387,SEARCH("/",P387,2)-1)</f>
        <v>publishing</v>
      </c>
      <c r="R387" t="str">
        <f>RIGHT(P387,LEN(P387)-SEARCH("/",P387,1))</f>
        <v>nonfiction</v>
      </c>
      <c r="S387" s="8">
        <f>(L387/86400)+DATE(1970,1,1)</f>
        <v>43553.208333333328</v>
      </c>
      <c r="T387" s="8">
        <f>(M387/86400)+DATE(1970,1,1)</f>
        <v>43585.208333333328</v>
      </c>
    </row>
    <row r="388" spans="1:20" ht="31.5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IF(H388&lt;&gt;0,E388/H388,0)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LEFT(P388,SEARCH("/",P388,2)-1)</f>
        <v>theater</v>
      </c>
      <c r="R388" t="str">
        <f>RIGHT(P388,LEN(P388)-SEARCH("/",P388,1))</f>
        <v>plays</v>
      </c>
      <c r="S388" s="8">
        <f>(L388/86400)+DATE(1970,1,1)</f>
        <v>40355.208333333336</v>
      </c>
      <c r="T388" s="8">
        <f>(M388/86400)+DATE(1970,1,1)</f>
        <v>40367.208333333336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IF(H389&lt;&gt;0,E389/H389,0)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LEFT(P389,SEARCH("/",P389,2)-1)</f>
        <v>technology</v>
      </c>
      <c r="R389" t="str">
        <f>RIGHT(P389,LEN(P389)-SEARCH("/",P389,1))</f>
        <v>wearables</v>
      </c>
      <c r="S389" s="8">
        <f>(L389/86400)+DATE(1970,1,1)</f>
        <v>41072.208333333336</v>
      </c>
      <c r="T389" s="8">
        <f>(M389/86400)+DATE(1970,1,1)</f>
        <v>41077.208333333336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IF(H390&lt;&gt;0,E390/H390,0)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LEFT(P390,SEARCH("/",P390,2)-1)</f>
        <v>music</v>
      </c>
      <c r="R390" t="str">
        <f>RIGHT(P390,LEN(P390)-SEARCH("/",P390,1))</f>
        <v>indie rock</v>
      </c>
      <c r="S390" s="8">
        <f>(L390/86400)+DATE(1970,1,1)</f>
        <v>40912.25</v>
      </c>
      <c r="T390" s="8">
        <f>(M390/86400)+DATE(1970,1,1)</f>
        <v>40914.25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 s="5">
        <f>IF(H391&lt;&gt;0,E391/H391,0)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LEFT(P391,SEARCH("/",P391,2)-1)</f>
        <v>theater</v>
      </c>
      <c r="R391" t="str">
        <f>RIGHT(P391,LEN(P391)-SEARCH("/",P391,1))</f>
        <v>plays</v>
      </c>
      <c r="S391" s="8">
        <f>(L391/86400)+DATE(1970,1,1)</f>
        <v>40479.208333333336</v>
      </c>
      <c r="T391" s="8">
        <f>(M391/86400)+DATE(1970,1,1)</f>
        <v>40506.25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 s="5">
        <f>IF(H392&lt;&gt;0,E392/H392,0)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LEFT(P392,SEARCH("/",P392,2)-1)</f>
        <v>photography</v>
      </c>
      <c r="R392" t="str">
        <f>RIGHT(P392,LEN(P392)-SEARCH("/",P392,1))</f>
        <v>photography books</v>
      </c>
      <c r="S392" s="8">
        <f>(L392/86400)+DATE(1970,1,1)</f>
        <v>41530.208333333336</v>
      </c>
      <c r="T392" s="8">
        <f>(M392/86400)+DATE(1970,1,1)</f>
        <v>41545.208333333336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IF(H393&lt;&gt;0,E393/H393,0)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LEFT(P393,SEARCH("/",P393,2)-1)</f>
        <v>publishing</v>
      </c>
      <c r="R393" t="str">
        <f>RIGHT(P393,LEN(P393)-SEARCH("/",P393,1))</f>
        <v>nonfiction</v>
      </c>
      <c r="S393" s="8">
        <f>(L393/86400)+DATE(1970,1,1)</f>
        <v>41653.25</v>
      </c>
      <c r="T393" s="8">
        <f>(M393/86400)+DATE(1970,1,1)</f>
        <v>41655.25</v>
      </c>
    </row>
    <row r="394" spans="1:20" ht="31.5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IF(H394&lt;&gt;0,E394/H394,0)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LEFT(P394,SEARCH("/",P394,2)-1)</f>
        <v>technology</v>
      </c>
      <c r="R394" t="str">
        <f>RIGHT(P394,LEN(P394)-SEARCH("/",P394,1))</f>
        <v>wearables</v>
      </c>
      <c r="S394" s="8">
        <f>(L394/86400)+DATE(1970,1,1)</f>
        <v>40549.25</v>
      </c>
      <c r="T394" s="8">
        <f>(M394/86400)+DATE(1970,1,1)</f>
        <v>40551.25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 s="5">
        <f>IF(H395&lt;&gt;0,E395/H395,0)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LEFT(P395,SEARCH("/",P395,2)-1)</f>
        <v>music</v>
      </c>
      <c r="R395" t="str">
        <f>RIGHT(P395,LEN(P395)-SEARCH("/",P395,1))</f>
        <v>jazz</v>
      </c>
      <c r="S395" s="8">
        <f>(L395/86400)+DATE(1970,1,1)</f>
        <v>42933.208333333328</v>
      </c>
      <c r="T395" s="8">
        <f>(M395/86400)+DATE(1970,1,1)</f>
        <v>42934.208333333328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 s="5">
        <f>IF(H396&lt;&gt;0,E396/H396,0)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LEFT(P396,SEARCH("/",P396,2)-1)</f>
        <v>film &amp; video</v>
      </c>
      <c r="R396" t="str">
        <f>RIGHT(P396,LEN(P396)-SEARCH("/",P396,1))</f>
        <v>documentary</v>
      </c>
      <c r="S396" s="8">
        <f>(L396/86400)+DATE(1970,1,1)</f>
        <v>41484.208333333336</v>
      </c>
      <c r="T396" s="8">
        <f>(M396/86400)+DATE(1970,1,1)</f>
        <v>41494.208333333336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 s="5">
        <f>IF(H397&lt;&gt;0,E397/H397,0)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LEFT(P397,SEARCH("/",P397,2)-1)</f>
        <v>theater</v>
      </c>
      <c r="R397" t="str">
        <f>RIGHT(P397,LEN(P397)-SEARCH("/",P397,1))</f>
        <v>plays</v>
      </c>
      <c r="S397" s="8">
        <f>(L397/86400)+DATE(1970,1,1)</f>
        <v>40885.25</v>
      </c>
      <c r="T397" s="8">
        <f>(M397/86400)+DATE(1970,1,1)</f>
        <v>40886.25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 s="5">
        <f>IF(H398&lt;&gt;0,E398/H398,0)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LEFT(P398,SEARCH("/",P398,2)-1)</f>
        <v>film &amp; video</v>
      </c>
      <c r="R398" t="str">
        <f>RIGHT(P398,LEN(P398)-SEARCH("/",P398,1))</f>
        <v>drama</v>
      </c>
      <c r="S398" s="8">
        <f>(L398/86400)+DATE(1970,1,1)</f>
        <v>43378.208333333328</v>
      </c>
      <c r="T398" s="8">
        <f>(M398/86400)+DATE(1970,1,1)</f>
        <v>43386.208333333328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 s="5">
        <f>IF(H399&lt;&gt;0,E399/H399,0)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LEFT(P399,SEARCH("/",P399,2)-1)</f>
        <v>music</v>
      </c>
      <c r="R399" t="str">
        <f>RIGHT(P399,LEN(P399)-SEARCH("/",P399,1))</f>
        <v>rock</v>
      </c>
      <c r="S399" s="8">
        <f>(L399/86400)+DATE(1970,1,1)</f>
        <v>41417.208333333336</v>
      </c>
      <c r="T399" s="8">
        <f>(M399/86400)+DATE(1970,1,1)</f>
        <v>41423.208333333336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 s="5">
        <f>IF(H400&lt;&gt;0,E400/H400,0)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LEFT(P400,SEARCH("/",P400,2)-1)</f>
        <v>film &amp; video</v>
      </c>
      <c r="R400" t="str">
        <f>RIGHT(P400,LEN(P400)-SEARCH("/",P400,1))</f>
        <v>animation</v>
      </c>
      <c r="S400" s="8">
        <f>(L400/86400)+DATE(1970,1,1)</f>
        <v>43228.208333333328</v>
      </c>
      <c r="T400" s="8">
        <f>(M400/86400)+DATE(1970,1,1)</f>
        <v>43230.208333333328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IF(H401&lt;&gt;0,E401/H401,0)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LEFT(P401,SEARCH("/",P401,2)-1)</f>
        <v>music</v>
      </c>
      <c r="R401" t="str">
        <f>RIGHT(P401,LEN(P401)-SEARCH("/",P401,1))</f>
        <v>indie rock</v>
      </c>
      <c r="S401" s="8">
        <f>(L401/86400)+DATE(1970,1,1)</f>
        <v>40576.25</v>
      </c>
      <c r="T401" s="8">
        <f>(M401/86400)+DATE(1970,1,1)</f>
        <v>40583.25</v>
      </c>
    </row>
    <row r="402" spans="1:20" ht="31.5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IF(H402&lt;&gt;0,E402/H402,0)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LEFT(P402,SEARCH("/",P402,2)-1)</f>
        <v>photography</v>
      </c>
      <c r="R402" t="str">
        <f>RIGHT(P402,LEN(P402)-SEARCH("/",P402,1))</f>
        <v>photography books</v>
      </c>
      <c r="S402" s="8">
        <f>(L402/86400)+DATE(1970,1,1)</f>
        <v>41502.208333333336</v>
      </c>
      <c r="T402" s="8">
        <f>(M402/86400)+DATE(1970,1,1)</f>
        <v>41524.208333333336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 s="5">
        <f>IF(H403&lt;&gt;0,E403/H403,0)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LEFT(P403,SEARCH("/",P403,2)-1)</f>
        <v>theater</v>
      </c>
      <c r="R403" t="str">
        <f>RIGHT(P403,LEN(P403)-SEARCH("/",P403,1))</f>
        <v>plays</v>
      </c>
      <c r="S403" s="8">
        <f>(L403/86400)+DATE(1970,1,1)</f>
        <v>43765.208333333328</v>
      </c>
      <c r="T403" s="8">
        <f>(M403/86400)+DATE(1970,1,1)</f>
        <v>43765.208333333328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IF(H404&lt;&gt;0,E404/H404,0)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LEFT(P404,SEARCH("/",P404,2)-1)</f>
        <v>film &amp; video</v>
      </c>
      <c r="R404" t="str">
        <f>RIGHT(P404,LEN(P404)-SEARCH("/",P404,1))</f>
        <v>shorts</v>
      </c>
      <c r="S404" s="8">
        <f>(L404/86400)+DATE(1970,1,1)</f>
        <v>40914.25</v>
      </c>
      <c r="T404" s="8">
        <f>(M404/86400)+DATE(1970,1,1)</f>
        <v>40961.25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IF(H405&lt;&gt;0,E405/H405,0)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LEFT(P405,SEARCH("/",P405,2)-1)</f>
        <v>theater</v>
      </c>
      <c r="R405" t="str">
        <f>RIGHT(P405,LEN(P405)-SEARCH("/",P405,1))</f>
        <v>plays</v>
      </c>
      <c r="S405" s="8">
        <f>(L405/86400)+DATE(1970,1,1)</f>
        <v>40310.208333333336</v>
      </c>
      <c r="T405" s="8">
        <f>(M405/86400)+DATE(1970,1,1)</f>
        <v>40346.208333333336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 s="5">
        <f>IF(H406&lt;&gt;0,E406/H406,0)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LEFT(P406,SEARCH("/",P406,2)-1)</f>
        <v>theater</v>
      </c>
      <c r="R406" t="str">
        <f>RIGHT(P406,LEN(P406)-SEARCH("/",P406,1))</f>
        <v>plays</v>
      </c>
      <c r="S406" s="8">
        <f>(L406/86400)+DATE(1970,1,1)</f>
        <v>43053.25</v>
      </c>
      <c r="T406" s="8">
        <f>(M406/86400)+DATE(1970,1,1)</f>
        <v>43056.25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IF(H407&lt;&gt;0,E407/H407,0)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LEFT(P407,SEARCH("/",P407,2)-1)</f>
        <v>theater</v>
      </c>
      <c r="R407" t="str">
        <f>RIGHT(P407,LEN(P407)-SEARCH("/",P407,1))</f>
        <v>plays</v>
      </c>
      <c r="S407" s="8">
        <f>(L407/86400)+DATE(1970,1,1)</f>
        <v>43255.208333333328</v>
      </c>
      <c r="T407" s="8">
        <f>(M407/86400)+DATE(1970,1,1)</f>
        <v>43305.208333333328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 s="5">
        <f>IF(H408&lt;&gt;0,E408/H408,0)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LEFT(P408,SEARCH("/",P408,2)-1)</f>
        <v>film &amp; video</v>
      </c>
      <c r="R408" t="str">
        <f>RIGHT(P408,LEN(P408)-SEARCH("/",P408,1))</f>
        <v>documentary</v>
      </c>
      <c r="S408" s="8">
        <f>(L408/86400)+DATE(1970,1,1)</f>
        <v>41304.25</v>
      </c>
      <c r="T408" s="8">
        <f>(M408/86400)+DATE(1970,1,1)</f>
        <v>41316.25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 s="5">
        <f>IF(H409&lt;&gt;0,E409/H409,0)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LEFT(P409,SEARCH("/",P409,2)-1)</f>
        <v>theater</v>
      </c>
      <c r="R409" t="str">
        <f>RIGHT(P409,LEN(P409)-SEARCH("/",P409,1))</f>
        <v>plays</v>
      </c>
      <c r="S409" s="8">
        <f>(L409/86400)+DATE(1970,1,1)</f>
        <v>43751.208333333328</v>
      </c>
      <c r="T409" s="8">
        <f>(M409/86400)+DATE(1970,1,1)</f>
        <v>43758.208333333328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 s="5">
        <f>IF(H410&lt;&gt;0,E410/H410,0)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LEFT(P410,SEARCH("/",P410,2)-1)</f>
        <v>film &amp; video</v>
      </c>
      <c r="R410" t="str">
        <f>RIGHT(P410,LEN(P410)-SEARCH("/",P410,1))</f>
        <v>documentary</v>
      </c>
      <c r="S410" s="8">
        <f>(L410/86400)+DATE(1970,1,1)</f>
        <v>42541.208333333328</v>
      </c>
      <c r="T410" s="8">
        <f>(M410/86400)+DATE(1970,1,1)</f>
        <v>42561.208333333328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IF(H411&lt;&gt;0,E411/H411,0)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LEFT(P411,SEARCH("/",P411,2)-1)</f>
        <v>music</v>
      </c>
      <c r="R411" t="str">
        <f>RIGHT(P411,LEN(P411)-SEARCH("/",P411,1))</f>
        <v>rock</v>
      </c>
      <c r="S411" s="8">
        <f>(L411/86400)+DATE(1970,1,1)</f>
        <v>42843.208333333328</v>
      </c>
      <c r="T411" s="8">
        <f>(M411/86400)+DATE(1970,1,1)</f>
        <v>42847.208333333328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IF(H412&lt;&gt;0,E412/H412,0)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LEFT(P412,SEARCH("/",P412,2)-1)</f>
        <v>games</v>
      </c>
      <c r="R412" t="str">
        <f>RIGHT(P412,LEN(P412)-SEARCH("/",P412,1))</f>
        <v>mobile games</v>
      </c>
      <c r="S412" s="8">
        <f>(L412/86400)+DATE(1970,1,1)</f>
        <v>42122.208333333328</v>
      </c>
      <c r="T412" s="8">
        <f>(M412/86400)+DATE(1970,1,1)</f>
        <v>42122.208333333328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 s="5">
        <f>IF(H413&lt;&gt;0,E413/H413,0)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LEFT(P413,SEARCH("/",P413,2)-1)</f>
        <v>theater</v>
      </c>
      <c r="R413" t="str">
        <f>RIGHT(P413,LEN(P413)-SEARCH("/",P413,1))</f>
        <v>plays</v>
      </c>
      <c r="S413" s="8">
        <f>(L413/86400)+DATE(1970,1,1)</f>
        <v>42884.208333333328</v>
      </c>
      <c r="T413" s="8">
        <f>(M413/86400)+DATE(1970,1,1)</f>
        <v>42886.208333333328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 s="5">
        <f>IF(H414&lt;&gt;0,E414/H414,0)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LEFT(P414,SEARCH("/",P414,2)-1)</f>
        <v>publishing</v>
      </c>
      <c r="R414" t="str">
        <f>RIGHT(P414,LEN(P414)-SEARCH("/",P414,1))</f>
        <v>fiction</v>
      </c>
      <c r="S414" s="8">
        <f>(L414/86400)+DATE(1970,1,1)</f>
        <v>41642.25</v>
      </c>
      <c r="T414" s="8">
        <f>(M414/86400)+DATE(1970,1,1)</f>
        <v>41652.25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IF(H415&lt;&gt;0,E415/H415,0)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LEFT(P415,SEARCH("/",P415,2)-1)</f>
        <v>film &amp; video</v>
      </c>
      <c r="R415" t="str">
        <f>RIGHT(P415,LEN(P415)-SEARCH("/",P415,1))</f>
        <v>animation</v>
      </c>
      <c r="S415" s="8">
        <f>(L415/86400)+DATE(1970,1,1)</f>
        <v>43431.25</v>
      </c>
      <c r="T415" s="8">
        <f>(M415/86400)+DATE(1970,1,1)</f>
        <v>43458.25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IF(H416&lt;&gt;0,E416/H416,0)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LEFT(P416,SEARCH("/",P416,2)-1)</f>
        <v>food</v>
      </c>
      <c r="R416" t="str">
        <f>RIGHT(P416,LEN(P416)-SEARCH("/",P416,1))</f>
        <v>food trucks</v>
      </c>
      <c r="S416" s="8">
        <f>(L416/86400)+DATE(1970,1,1)</f>
        <v>40288.208333333336</v>
      </c>
      <c r="T416" s="8">
        <f>(M416/86400)+DATE(1970,1,1)</f>
        <v>40296.208333333336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IF(H417&lt;&gt;0,E417/H417,0)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LEFT(P417,SEARCH("/",P417,2)-1)</f>
        <v>theater</v>
      </c>
      <c r="R417" t="str">
        <f>RIGHT(P417,LEN(P417)-SEARCH("/",P417,1))</f>
        <v>plays</v>
      </c>
      <c r="S417" s="8">
        <f>(L417/86400)+DATE(1970,1,1)</f>
        <v>40921.25</v>
      </c>
      <c r="T417" s="8">
        <f>(M417/86400)+DATE(1970,1,1)</f>
        <v>40938.25</v>
      </c>
    </row>
    <row r="418" spans="1:20" ht="31.5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IF(H418&lt;&gt;0,E418/H418,0)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LEFT(P418,SEARCH("/",P418,2)-1)</f>
        <v>film &amp; video</v>
      </c>
      <c r="R418" t="str">
        <f>RIGHT(P418,LEN(P418)-SEARCH("/",P418,1))</f>
        <v>documentary</v>
      </c>
      <c r="S418" s="8">
        <f>(L418/86400)+DATE(1970,1,1)</f>
        <v>40560.25</v>
      </c>
      <c r="T418" s="8">
        <f>(M418/86400)+DATE(1970,1,1)</f>
        <v>40569.25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IF(H419&lt;&gt;0,E419/H419,0)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LEFT(P419,SEARCH("/",P419,2)-1)</f>
        <v>theater</v>
      </c>
      <c r="R419" t="str">
        <f>RIGHT(P419,LEN(P419)-SEARCH("/",P419,1))</f>
        <v>plays</v>
      </c>
      <c r="S419" s="8">
        <f>(L419/86400)+DATE(1970,1,1)</f>
        <v>43407.208333333328</v>
      </c>
      <c r="T419" s="8">
        <f>(M419/86400)+DATE(1970,1,1)</f>
        <v>43431.25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IF(H420&lt;&gt;0,E420/H420,0)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LEFT(P420,SEARCH("/",P420,2)-1)</f>
        <v>film &amp; video</v>
      </c>
      <c r="R420" t="str">
        <f>RIGHT(P420,LEN(P420)-SEARCH("/",P420,1))</f>
        <v>documentary</v>
      </c>
      <c r="S420" s="8">
        <f>(L420/86400)+DATE(1970,1,1)</f>
        <v>41035.208333333336</v>
      </c>
      <c r="T420" s="8">
        <f>(M420/86400)+DATE(1970,1,1)</f>
        <v>41036.208333333336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 s="5">
        <f>IF(H421&lt;&gt;0,E421/H421,0)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LEFT(P421,SEARCH("/",P421,2)-1)</f>
        <v>technology</v>
      </c>
      <c r="R421" t="str">
        <f>RIGHT(P421,LEN(P421)-SEARCH("/",P421,1))</f>
        <v>web</v>
      </c>
      <c r="S421" s="8">
        <f>(L421/86400)+DATE(1970,1,1)</f>
        <v>40899.25</v>
      </c>
      <c r="T421" s="8">
        <f>(M421/86400)+DATE(1970,1,1)</f>
        <v>40905.25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 s="5">
        <f>IF(H422&lt;&gt;0,E422/H422,0)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LEFT(P422,SEARCH("/",P422,2)-1)</f>
        <v>theater</v>
      </c>
      <c r="R422" t="str">
        <f>RIGHT(P422,LEN(P422)-SEARCH("/",P422,1))</f>
        <v>plays</v>
      </c>
      <c r="S422" s="8">
        <f>(L422/86400)+DATE(1970,1,1)</f>
        <v>42911.208333333328</v>
      </c>
      <c r="T422" s="8">
        <f>(M422/86400)+DATE(1970,1,1)</f>
        <v>42925.208333333328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IF(H423&lt;&gt;0,E423/H423,0)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LEFT(P423,SEARCH("/",P423,2)-1)</f>
        <v>technology</v>
      </c>
      <c r="R423" t="str">
        <f>RIGHT(P423,LEN(P423)-SEARCH("/",P423,1))</f>
        <v>wearables</v>
      </c>
      <c r="S423" s="8">
        <f>(L423/86400)+DATE(1970,1,1)</f>
        <v>42915.208333333328</v>
      </c>
      <c r="T423" s="8">
        <f>(M423/86400)+DATE(1970,1,1)</f>
        <v>42945.208333333328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 s="5">
        <f>IF(H424&lt;&gt;0,E424/H424,0)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LEFT(P424,SEARCH("/",P424,2)-1)</f>
        <v>theater</v>
      </c>
      <c r="R424" t="str">
        <f>RIGHT(P424,LEN(P424)-SEARCH("/",P424,1))</f>
        <v>plays</v>
      </c>
      <c r="S424" s="8">
        <f>(L424/86400)+DATE(1970,1,1)</f>
        <v>40285.208333333336</v>
      </c>
      <c r="T424" s="8">
        <f>(M424/86400)+DATE(1970,1,1)</f>
        <v>40305.208333333336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IF(H425&lt;&gt;0,E425/H425,0)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LEFT(P425,SEARCH("/",P425,2)-1)</f>
        <v>food</v>
      </c>
      <c r="R425" t="str">
        <f>RIGHT(P425,LEN(P425)-SEARCH("/",P425,1))</f>
        <v>food trucks</v>
      </c>
      <c r="S425" s="8">
        <f>(L425/86400)+DATE(1970,1,1)</f>
        <v>40808.208333333336</v>
      </c>
      <c r="T425" s="8">
        <f>(M425/86400)+DATE(1970,1,1)</f>
        <v>40810.208333333336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IF(H426&lt;&gt;0,E426/H426,0)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LEFT(P426,SEARCH("/",P426,2)-1)</f>
        <v>music</v>
      </c>
      <c r="R426" t="str">
        <f>RIGHT(P426,LEN(P426)-SEARCH("/",P426,1))</f>
        <v>indie rock</v>
      </c>
      <c r="S426" s="8">
        <f>(L426/86400)+DATE(1970,1,1)</f>
        <v>43208.208333333328</v>
      </c>
      <c r="T426" s="8">
        <f>(M426/86400)+DATE(1970,1,1)</f>
        <v>43214.208333333328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 s="5">
        <f>IF(H427&lt;&gt;0,E427/H427,0)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LEFT(P427,SEARCH("/",P427,2)-1)</f>
        <v>photography</v>
      </c>
      <c r="R427" t="str">
        <f>RIGHT(P427,LEN(P427)-SEARCH("/",P427,1))</f>
        <v>photography books</v>
      </c>
      <c r="S427" s="8">
        <f>(L427/86400)+DATE(1970,1,1)</f>
        <v>42213.208333333328</v>
      </c>
      <c r="T427" s="8">
        <f>(M427/86400)+DATE(1970,1,1)</f>
        <v>42219.208333333328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 s="5">
        <f>IF(H428&lt;&gt;0,E428/H428,0)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LEFT(P428,SEARCH("/",P428,2)-1)</f>
        <v>theater</v>
      </c>
      <c r="R428" t="str">
        <f>RIGHT(P428,LEN(P428)-SEARCH("/",P428,1))</f>
        <v>plays</v>
      </c>
      <c r="S428" s="8">
        <f>(L428/86400)+DATE(1970,1,1)</f>
        <v>41332.25</v>
      </c>
      <c r="T428" s="8">
        <f>(M428/86400)+DATE(1970,1,1)</f>
        <v>41339.25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 s="5">
        <f>IF(H429&lt;&gt;0,E429/H429,0)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LEFT(P429,SEARCH("/",P429,2)-1)</f>
        <v>theater</v>
      </c>
      <c r="R429" t="str">
        <f>RIGHT(P429,LEN(P429)-SEARCH("/",P429,1))</f>
        <v>plays</v>
      </c>
      <c r="S429" s="8">
        <f>(L429/86400)+DATE(1970,1,1)</f>
        <v>41895.208333333336</v>
      </c>
      <c r="T429" s="8">
        <f>(M429/86400)+DATE(1970,1,1)</f>
        <v>41927.208333333336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IF(H430&lt;&gt;0,E430/H430,0)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LEFT(P430,SEARCH("/",P430,2)-1)</f>
        <v>film &amp; video</v>
      </c>
      <c r="R430" t="str">
        <f>RIGHT(P430,LEN(P430)-SEARCH("/",P430,1))</f>
        <v>animation</v>
      </c>
      <c r="S430" s="8">
        <f>(L430/86400)+DATE(1970,1,1)</f>
        <v>40585.25</v>
      </c>
      <c r="T430" s="8">
        <f>(M430/86400)+DATE(1970,1,1)</f>
        <v>40592.25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IF(H431&lt;&gt;0,E431/H431,0)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LEFT(P431,SEARCH("/",P431,2)-1)</f>
        <v>photography</v>
      </c>
      <c r="R431" t="str">
        <f>RIGHT(P431,LEN(P431)-SEARCH("/",P431,1))</f>
        <v>photography books</v>
      </c>
      <c r="S431" s="8">
        <f>(L431/86400)+DATE(1970,1,1)</f>
        <v>41680.25</v>
      </c>
      <c r="T431" s="8">
        <f>(M431/86400)+DATE(1970,1,1)</f>
        <v>41708.208333333336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IF(H432&lt;&gt;0,E432/H432,0)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LEFT(P432,SEARCH("/",P432,2)-1)</f>
        <v>theater</v>
      </c>
      <c r="R432" t="str">
        <f>RIGHT(P432,LEN(P432)-SEARCH("/",P432,1))</f>
        <v>plays</v>
      </c>
      <c r="S432" s="8">
        <f>(L432/86400)+DATE(1970,1,1)</f>
        <v>43737.208333333328</v>
      </c>
      <c r="T432" s="8">
        <f>(M432/86400)+DATE(1970,1,1)</f>
        <v>43771.208333333328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 s="5">
        <f>IF(H433&lt;&gt;0,E433/H433,0)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LEFT(P433,SEARCH("/",P433,2)-1)</f>
        <v>theater</v>
      </c>
      <c r="R433" t="str">
        <f>RIGHT(P433,LEN(P433)-SEARCH("/",P433,1))</f>
        <v>plays</v>
      </c>
      <c r="S433" s="8">
        <f>(L433/86400)+DATE(1970,1,1)</f>
        <v>43273.208333333328</v>
      </c>
      <c r="T433" s="8">
        <f>(M433/86400)+DATE(1970,1,1)</f>
        <v>43290.208333333328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IF(H434&lt;&gt;0,E434/H434,0)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LEFT(P434,SEARCH("/",P434,2)-1)</f>
        <v>theater</v>
      </c>
      <c r="R434" t="str">
        <f>RIGHT(P434,LEN(P434)-SEARCH("/",P434,1))</f>
        <v>plays</v>
      </c>
      <c r="S434" s="8">
        <f>(L434/86400)+DATE(1970,1,1)</f>
        <v>41761.208333333336</v>
      </c>
      <c r="T434" s="8">
        <f>(M434/86400)+DATE(1970,1,1)</f>
        <v>41781.208333333336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IF(H435&lt;&gt;0,E435/H435,0)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LEFT(P435,SEARCH("/",P435,2)-1)</f>
        <v>film &amp; video</v>
      </c>
      <c r="R435" t="str">
        <f>RIGHT(P435,LEN(P435)-SEARCH("/",P435,1))</f>
        <v>documentary</v>
      </c>
      <c r="S435" s="8">
        <f>(L435/86400)+DATE(1970,1,1)</f>
        <v>41603.25</v>
      </c>
      <c r="T435" s="8">
        <f>(M435/86400)+DATE(1970,1,1)</f>
        <v>41619.25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IF(H436&lt;&gt;0,E436/H436,0)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LEFT(P436,SEARCH("/",P436,2)-1)</f>
        <v>theater</v>
      </c>
      <c r="R436" t="str">
        <f>RIGHT(P436,LEN(P436)-SEARCH("/",P436,1))</f>
        <v>plays</v>
      </c>
      <c r="S436" s="8">
        <f>(L436/86400)+DATE(1970,1,1)</f>
        <v>42705.25</v>
      </c>
      <c r="T436" s="8">
        <f>(M436/86400)+DATE(1970,1,1)</f>
        <v>42719.25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 s="5">
        <f>IF(H437&lt;&gt;0,E437/H437,0)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LEFT(P437,SEARCH("/",P437,2)-1)</f>
        <v>theater</v>
      </c>
      <c r="R437" t="str">
        <f>RIGHT(P437,LEN(P437)-SEARCH("/",P437,1))</f>
        <v>plays</v>
      </c>
      <c r="S437" s="8">
        <f>(L437/86400)+DATE(1970,1,1)</f>
        <v>41988.25</v>
      </c>
      <c r="T437" s="8">
        <f>(M437/86400)+DATE(1970,1,1)</f>
        <v>42000.25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 s="5">
        <f>IF(H438&lt;&gt;0,E438/H438,0)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LEFT(P438,SEARCH("/",P438,2)-1)</f>
        <v>music</v>
      </c>
      <c r="R438" t="str">
        <f>RIGHT(P438,LEN(P438)-SEARCH("/",P438,1))</f>
        <v>jazz</v>
      </c>
      <c r="S438" s="8">
        <f>(L438/86400)+DATE(1970,1,1)</f>
        <v>43575.208333333328</v>
      </c>
      <c r="T438" s="8">
        <f>(M438/86400)+DATE(1970,1,1)</f>
        <v>43576.208333333328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 s="5">
        <f>IF(H439&lt;&gt;0,E439/H439,0)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LEFT(P439,SEARCH("/",P439,2)-1)</f>
        <v>film &amp; video</v>
      </c>
      <c r="R439" t="str">
        <f>RIGHT(P439,LEN(P439)-SEARCH("/",P439,1))</f>
        <v>animation</v>
      </c>
      <c r="S439" s="8">
        <f>(L439/86400)+DATE(1970,1,1)</f>
        <v>42260.208333333328</v>
      </c>
      <c r="T439" s="8">
        <f>(M439/86400)+DATE(1970,1,1)</f>
        <v>42263.208333333328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 s="5">
        <f>IF(H440&lt;&gt;0,E440/H440,0)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LEFT(P440,SEARCH("/",P440,2)-1)</f>
        <v>theater</v>
      </c>
      <c r="R440" t="str">
        <f>RIGHT(P440,LEN(P440)-SEARCH("/",P440,1))</f>
        <v>plays</v>
      </c>
      <c r="S440" s="8">
        <f>(L440/86400)+DATE(1970,1,1)</f>
        <v>41337.25</v>
      </c>
      <c r="T440" s="8">
        <f>(M440/86400)+DATE(1970,1,1)</f>
        <v>41367.208333333336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 s="5">
        <f>IF(H441&lt;&gt;0,E441/H441,0)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LEFT(P441,SEARCH("/",P441,2)-1)</f>
        <v>film &amp; video</v>
      </c>
      <c r="R441" t="str">
        <f>RIGHT(P441,LEN(P441)-SEARCH("/",P441,1))</f>
        <v>science fiction</v>
      </c>
      <c r="S441" s="8">
        <f>(L441/86400)+DATE(1970,1,1)</f>
        <v>42680.208333333328</v>
      </c>
      <c r="T441" s="8">
        <f>(M441/86400)+DATE(1970,1,1)</f>
        <v>42687.25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 s="5">
        <f>IF(H442&lt;&gt;0,E442/H442,0)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LEFT(P442,SEARCH("/",P442,2)-1)</f>
        <v>film &amp; video</v>
      </c>
      <c r="R442" t="str">
        <f>RIGHT(P442,LEN(P442)-SEARCH("/",P442,1))</f>
        <v>television</v>
      </c>
      <c r="S442" s="8">
        <f>(L442/86400)+DATE(1970,1,1)</f>
        <v>42916.208333333328</v>
      </c>
      <c r="T442" s="8">
        <f>(M442/86400)+DATE(1970,1,1)</f>
        <v>42926.208333333328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IF(H443&lt;&gt;0,E443/H443,0)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LEFT(P443,SEARCH("/",P443,2)-1)</f>
        <v>technology</v>
      </c>
      <c r="R443" t="str">
        <f>RIGHT(P443,LEN(P443)-SEARCH("/",P443,1))</f>
        <v>wearables</v>
      </c>
      <c r="S443" s="8">
        <f>(L443/86400)+DATE(1970,1,1)</f>
        <v>41025.208333333336</v>
      </c>
      <c r="T443" s="8">
        <f>(M443/86400)+DATE(1970,1,1)</f>
        <v>41053.208333333336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 s="5">
        <f>IF(H444&lt;&gt;0,E444/H444,0)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LEFT(P444,SEARCH("/",P444,2)-1)</f>
        <v>theater</v>
      </c>
      <c r="R444" t="str">
        <f>RIGHT(P444,LEN(P444)-SEARCH("/",P444,1))</f>
        <v>plays</v>
      </c>
      <c r="S444" s="8">
        <f>(L444/86400)+DATE(1970,1,1)</f>
        <v>42980.208333333328</v>
      </c>
      <c r="T444" s="8">
        <f>(M444/86400)+DATE(1970,1,1)</f>
        <v>42996.208333333328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IF(H445&lt;&gt;0,E445/H445,0)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LEFT(P445,SEARCH("/",P445,2)-1)</f>
        <v>theater</v>
      </c>
      <c r="R445" t="str">
        <f>RIGHT(P445,LEN(P445)-SEARCH("/",P445,1))</f>
        <v>plays</v>
      </c>
      <c r="S445" s="8">
        <f>(L445/86400)+DATE(1970,1,1)</f>
        <v>40451.208333333336</v>
      </c>
      <c r="T445" s="8">
        <f>(M445/86400)+DATE(1970,1,1)</f>
        <v>40470.208333333336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 s="5">
        <f>IF(H446&lt;&gt;0,E446/H446,0)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LEFT(P446,SEARCH("/",P446,2)-1)</f>
        <v>music</v>
      </c>
      <c r="R446" t="str">
        <f>RIGHT(P446,LEN(P446)-SEARCH("/",P446,1))</f>
        <v>indie rock</v>
      </c>
      <c r="S446" s="8">
        <f>(L446/86400)+DATE(1970,1,1)</f>
        <v>40748.208333333336</v>
      </c>
      <c r="T446" s="8">
        <f>(M446/86400)+DATE(1970,1,1)</f>
        <v>40750.208333333336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 s="5">
        <f>IF(H447&lt;&gt;0,E447/H447,0)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LEFT(P447,SEARCH("/",P447,2)-1)</f>
        <v>theater</v>
      </c>
      <c r="R447" t="str">
        <f>RIGHT(P447,LEN(P447)-SEARCH("/",P447,1))</f>
        <v>plays</v>
      </c>
      <c r="S447" s="8">
        <f>(L447/86400)+DATE(1970,1,1)</f>
        <v>40515.25</v>
      </c>
      <c r="T447" s="8">
        <f>(M447/86400)+DATE(1970,1,1)</f>
        <v>40536.25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IF(H448&lt;&gt;0,E448/H448,0)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LEFT(P448,SEARCH("/",P448,2)-1)</f>
        <v>technology</v>
      </c>
      <c r="R448" t="str">
        <f>RIGHT(P448,LEN(P448)-SEARCH("/",P448,1))</f>
        <v>wearables</v>
      </c>
      <c r="S448" s="8">
        <f>(L448/86400)+DATE(1970,1,1)</f>
        <v>41261.25</v>
      </c>
      <c r="T448" s="8">
        <f>(M448/86400)+DATE(1970,1,1)</f>
        <v>41263.25</v>
      </c>
    </row>
    <row r="449" spans="1:20" ht="31.5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IF(H449&lt;&gt;0,E449/H449,0)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LEFT(P449,SEARCH("/",P449,2)-1)</f>
        <v>film &amp; video</v>
      </c>
      <c r="R449" t="str">
        <f>RIGHT(P449,LEN(P449)-SEARCH("/",P449,1))</f>
        <v>television</v>
      </c>
      <c r="S449" s="8">
        <f>(L449/86400)+DATE(1970,1,1)</f>
        <v>43088.25</v>
      </c>
      <c r="T449" s="8">
        <f>(M449/86400)+DATE(1970,1,1)</f>
        <v>43104.25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IF(H450&lt;&gt;0,E450/H450,0)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LEFT(P450,SEARCH("/",P450,2)-1)</f>
        <v>games</v>
      </c>
      <c r="R450" t="str">
        <f>RIGHT(P450,LEN(P450)-SEARCH("/",P450,1))</f>
        <v>video games</v>
      </c>
      <c r="S450" s="8">
        <f>(L450/86400)+DATE(1970,1,1)</f>
        <v>41378.208333333336</v>
      </c>
      <c r="T450" s="8">
        <f>(M450/86400)+DATE(1970,1,1)</f>
        <v>41380.208333333336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 s="5">
        <f>IF(H451&lt;&gt;0,E451/H451,0)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LEFT(P451,SEARCH("/",P451,2)-1)</f>
        <v>games</v>
      </c>
      <c r="R451" t="str">
        <f>RIGHT(P451,LEN(P451)-SEARCH("/",P451,1))</f>
        <v>video games</v>
      </c>
      <c r="S451" s="8">
        <f>(L451/86400)+DATE(1970,1,1)</f>
        <v>43530.25</v>
      </c>
      <c r="T451" s="8">
        <f>(M451/86400)+DATE(1970,1,1)</f>
        <v>43547.208333333328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IF(H452&lt;&gt;0,E452/H452,0)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LEFT(P452,SEARCH("/",P452,2)-1)</f>
        <v>film &amp; video</v>
      </c>
      <c r="R452" t="str">
        <f>RIGHT(P452,LEN(P452)-SEARCH("/",P452,1))</f>
        <v>animation</v>
      </c>
      <c r="S452" s="8">
        <f>(L452/86400)+DATE(1970,1,1)</f>
        <v>43394.208333333328</v>
      </c>
      <c r="T452" s="8">
        <f>(M452/86400)+DATE(1970,1,1)</f>
        <v>43417.25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 s="5">
        <f>IF(H453&lt;&gt;0,E453/H453,0)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LEFT(P453,SEARCH("/",P453,2)-1)</f>
        <v>music</v>
      </c>
      <c r="R453" t="str">
        <f>RIGHT(P453,LEN(P453)-SEARCH("/",P453,1))</f>
        <v>rock</v>
      </c>
      <c r="S453" s="8">
        <f>(L453/86400)+DATE(1970,1,1)</f>
        <v>42935.208333333328</v>
      </c>
      <c r="T453" s="8">
        <f>(M453/86400)+DATE(1970,1,1)</f>
        <v>42966.208333333328</v>
      </c>
    </row>
    <row r="454" spans="1:20" ht="31.5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IF(H454&lt;&gt;0,E454/H454,0)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LEFT(P454,SEARCH("/",P454,2)-1)</f>
        <v>film &amp; video</v>
      </c>
      <c r="R454" t="str">
        <f>RIGHT(P454,LEN(P454)-SEARCH("/",P454,1))</f>
        <v>drama</v>
      </c>
      <c r="S454" s="8">
        <f>(L454/86400)+DATE(1970,1,1)</f>
        <v>40365.208333333336</v>
      </c>
      <c r="T454" s="8">
        <f>(M454/86400)+DATE(1970,1,1)</f>
        <v>40366.208333333336</v>
      </c>
    </row>
    <row r="455" spans="1:20" ht="31.5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IF(H455&lt;&gt;0,E455/H455,0)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LEFT(P455,SEARCH("/",P455,2)-1)</f>
        <v>film &amp; video</v>
      </c>
      <c r="R455" t="str">
        <f>RIGHT(P455,LEN(P455)-SEARCH("/",P455,1))</f>
        <v>science fiction</v>
      </c>
      <c r="S455" s="8">
        <f>(L455/86400)+DATE(1970,1,1)</f>
        <v>42705.25</v>
      </c>
      <c r="T455" s="8">
        <f>(M455/86400)+DATE(1970,1,1)</f>
        <v>42746.25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IF(H456&lt;&gt;0,E456/H456,0)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LEFT(P456,SEARCH("/",P456,2)-1)</f>
        <v>film &amp; video</v>
      </c>
      <c r="R456" t="str">
        <f>RIGHT(P456,LEN(P456)-SEARCH("/",P456,1))</f>
        <v>drama</v>
      </c>
      <c r="S456" s="8">
        <f>(L456/86400)+DATE(1970,1,1)</f>
        <v>41568.208333333336</v>
      </c>
      <c r="T456" s="8">
        <f>(M456/86400)+DATE(1970,1,1)</f>
        <v>41604.25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 s="5">
        <f>IF(H457&lt;&gt;0,E457/H457,0)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LEFT(P457,SEARCH("/",P457,2)-1)</f>
        <v>theater</v>
      </c>
      <c r="R457" t="str">
        <f>RIGHT(P457,LEN(P457)-SEARCH("/",P457,1))</f>
        <v>plays</v>
      </c>
      <c r="S457" s="8">
        <f>(L457/86400)+DATE(1970,1,1)</f>
        <v>40809.208333333336</v>
      </c>
      <c r="T457" s="8">
        <f>(M457/86400)+DATE(1970,1,1)</f>
        <v>40832.208333333336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 s="5">
        <f>IF(H458&lt;&gt;0,E458/H458,0)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LEFT(P458,SEARCH("/",P458,2)-1)</f>
        <v>music</v>
      </c>
      <c r="R458" t="str">
        <f>RIGHT(P458,LEN(P458)-SEARCH("/",P458,1))</f>
        <v>indie rock</v>
      </c>
      <c r="S458" s="8">
        <f>(L458/86400)+DATE(1970,1,1)</f>
        <v>43141.25</v>
      </c>
      <c r="T458" s="8">
        <f>(M458/86400)+DATE(1970,1,1)</f>
        <v>43141.25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IF(H459&lt;&gt;0,E459/H459,0)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LEFT(P459,SEARCH("/",P459,2)-1)</f>
        <v>theater</v>
      </c>
      <c r="R459" t="str">
        <f>RIGHT(P459,LEN(P459)-SEARCH("/",P459,1))</f>
        <v>plays</v>
      </c>
      <c r="S459" s="8">
        <f>(L459/86400)+DATE(1970,1,1)</f>
        <v>42657.208333333328</v>
      </c>
      <c r="T459" s="8">
        <f>(M459/86400)+DATE(1970,1,1)</f>
        <v>42659.208333333328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 s="5">
        <f>IF(H460&lt;&gt;0,E460/H460,0)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LEFT(P460,SEARCH("/",P460,2)-1)</f>
        <v>theater</v>
      </c>
      <c r="R460" t="str">
        <f>RIGHT(P460,LEN(P460)-SEARCH("/",P460,1))</f>
        <v>plays</v>
      </c>
      <c r="S460" s="8">
        <f>(L460/86400)+DATE(1970,1,1)</f>
        <v>40265.208333333336</v>
      </c>
      <c r="T460" s="8">
        <f>(M460/86400)+DATE(1970,1,1)</f>
        <v>40309.208333333336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IF(H461&lt;&gt;0,E461/H461,0)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LEFT(P461,SEARCH("/",P461,2)-1)</f>
        <v>film &amp; video</v>
      </c>
      <c r="R461" t="str">
        <f>RIGHT(P461,LEN(P461)-SEARCH("/",P461,1))</f>
        <v>documentary</v>
      </c>
      <c r="S461" s="8">
        <f>(L461/86400)+DATE(1970,1,1)</f>
        <v>42001.25</v>
      </c>
      <c r="T461" s="8">
        <f>(M461/86400)+DATE(1970,1,1)</f>
        <v>42026.25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 s="5">
        <f>IF(H462&lt;&gt;0,E462/H462,0)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LEFT(P462,SEARCH("/",P462,2)-1)</f>
        <v>theater</v>
      </c>
      <c r="R462" t="str">
        <f>RIGHT(P462,LEN(P462)-SEARCH("/",P462,1))</f>
        <v>plays</v>
      </c>
      <c r="S462" s="8">
        <f>(L462/86400)+DATE(1970,1,1)</f>
        <v>40399.208333333336</v>
      </c>
      <c r="T462" s="8">
        <f>(M462/86400)+DATE(1970,1,1)</f>
        <v>40402.208333333336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 s="5">
        <f>IF(H463&lt;&gt;0,E463/H463,0)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LEFT(P463,SEARCH("/",P463,2)-1)</f>
        <v>film &amp; video</v>
      </c>
      <c r="R463" t="str">
        <f>RIGHT(P463,LEN(P463)-SEARCH("/",P463,1))</f>
        <v>drama</v>
      </c>
      <c r="S463" s="8">
        <f>(L463/86400)+DATE(1970,1,1)</f>
        <v>41757.208333333336</v>
      </c>
      <c r="T463" s="8">
        <f>(M463/86400)+DATE(1970,1,1)</f>
        <v>41777.208333333336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IF(H464&lt;&gt;0,E464/H464,0)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LEFT(P464,SEARCH("/",P464,2)-1)</f>
        <v>games</v>
      </c>
      <c r="R464" t="str">
        <f>RIGHT(P464,LEN(P464)-SEARCH("/",P464,1))</f>
        <v>mobile games</v>
      </c>
      <c r="S464" s="8">
        <f>(L464/86400)+DATE(1970,1,1)</f>
        <v>41304.25</v>
      </c>
      <c r="T464" s="8">
        <f>(M464/86400)+DATE(1970,1,1)</f>
        <v>41342.25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 s="5">
        <f>IF(H465&lt;&gt;0,E465/H465,0)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LEFT(P465,SEARCH("/",P465,2)-1)</f>
        <v>film &amp; video</v>
      </c>
      <c r="R465" t="str">
        <f>RIGHT(P465,LEN(P465)-SEARCH("/",P465,1))</f>
        <v>animation</v>
      </c>
      <c r="S465" s="8">
        <f>(L465/86400)+DATE(1970,1,1)</f>
        <v>41639.25</v>
      </c>
      <c r="T465" s="8">
        <f>(M465/86400)+DATE(1970,1,1)</f>
        <v>41643.25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 s="5">
        <f>IF(H466&lt;&gt;0,E466/H466,0)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LEFT(P466,SEARCH("/",P466,2)-1)</f>
        <v>theater</v>
      </c>
      <c r="R466" t="str">
        <f>RIGHT(P466,LEN(P466)-SEARCH("/",P466,1))</f>
        <v>plays</v>
      </c>
      <c r="S466" s="8">
        <f>(L466/86400)+DATE(1970,1,1)</f>
        <v>43142.25</v>
      </c>
      <c r="T466" s="8">
        <f>(M466/86400)+DATE(1970,1,1)</f>
        <v>43156.25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 s="5">
        <f>IF(H467&lt;&gt;0,E467/H467,0)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LEFT(P467,SEARCH("/",P467,2)-1)</f>
        <v>publishing</v>
      </c>
      <c r="R467" t="str">
        <f>RIGHT(P467,LEN(P467)-SEARCH("/",P467,1))</f>
        <v>translations</v>
      </c>
      <c r="S467" s="8">
        <f>(L467/86400)+DATE(1970,1,1)</f>
        <v>43127.25</v>
      </c>
      <c r="T467" s="8">
        <f>(M467/86400)+DATE(1970,1,1)</f>
        <v>43136.25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 s="5">
        <f>IF(H468&lt;&gt;0,E468/H468,0)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LEFT(P468,SEARCH("/",P468,2)-1)</f>
        <v>technology</v>
      </c>
      <c r="R468" t="str">
        <f>RIGHT(P468,LEN(P468)-SEARCH("/",P468,1))</f>
        <v>wearables</v>
      </c>
      <c r="S468" s="8">
        <f>(L468/86400)+DATE(1970,1,1)</f>
        <v>41409.208333333336</v>
      </c>
      <c r="T468" s="8">
        <f>(M468/86400)+DATE(1970,1,1)</f>
        <v>41432.208333333336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 s="5">
        <f>IF(H469&lt;&gt;0,E469/H469,0)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LEFT(P469,SEARCH("/",P469,2)-1)</f>
        <v>technology</v>
      </c>
      <c r="R469" t="str">
        <f>RIGHT(P469,LEN(P469)-SEARCH("/",P469,1))</f>
        <v>web</v>
      </c>
      <c r="S469" s="8">
        <f>(L469/86400)+DATE(1970,1,1)</f>
        <v>42331.25</v>
      </c>
      <c r="T469" s="8">
        <f>(M469/86400)+DATE(1970,1,1)</f>
        <v>42338.25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IF(H470&lt;&gt;0,E470/H470,0)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LEFT(P470,SEARCH("/",P470,2)-1)</f>
        <v>theater</v>
      </c>
      <c r="R470" t="str">
        <f>RIGHT(P470,LEN(P470)-SEARCH("/",P470,1))</f>
        <v>plays</v>
      </c>
      <c r="S470" s="8">
        <f>(L470/86400)+DATE(1970,1,1)</f>
        <v>43569.208333333328</v>
      </c>
      <c r="T470" s="8">
        <f>(M470/86400)+DATE(1970,1,1)</f>
        <v>43585.208333333328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 s="5">
        <f>IF(H471&lt;&gt;0,E471/H471,0)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LEFT(P471,SEARCH("/",P471,2)-1)</f>
        <v>film &amp; video</v>
      </c>
      <c r="R471" t="str">
        <f>RIGHT(P471,LEN(P471)-SEARCH("/",P471,1))</f>
        <v>drama</v>
      </c>
      <c r="S471" s="8">
        <f>(L471/86400)+DATE(1970,1,1)</f>
        <v>42142.208333333328</v>
      </c>
      <c r="T471" s="8">
        <f>(M471/86400)+DATE(1970,1,1)</f>
        <v>42144.208333333328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 s="5">
        <f>IF(H472&lt;&gt;0,E472/H472,0)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LEFT(P472,SEARCH("/",P472,2)-1)</f>
        <v>technology</v>
      </c>
      <c r="R472" t="str">
        <f>RIGHT(P472,LEN(P472)-SEARCH("/",P472,1))</f>
        <v>wearables</v>
      </c>
      <c r="S472" s="8">
        <f>(L472/86400)+DATE(1970,1,1)</f>
        <v>42716.25</v>
      </c>
      <c r="T472" s="8">
        <f>(M472/86400)+DATE(1970,1,1)</f>
        <v>42723.25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 s="5">
        <f>IF(H473&lt;&gt;0,E473/H473,0)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LEFT(P473,SEARCH("/",P473,2)-1)</f>
        <v>food</v>
      </c>
      <c r="R473" t="str">
        <f>RIGHT(P473,LEN(P473)-SEARCH("/",P473,1))</f>
        <v>food trucks</v>
      </c>
      <c r="S473" s="8">
        <f>(L473/86400)+DATE(1970,1,1)</f>
        <v>41031.208333333336</v>
      </c>
      <c r="T473" s="8">
        <f>(M473/86400)+DATE(1970,1,1)</f>
        <v>41031.208333333336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IF(H474&lt;&gt;0,E474/H474,0)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LEFT(P474,SEARCH("/",P474,2)-1)</f>
        <v>music</v>
      </c>
      <c r="R474" t="str">
        <f>RIGHT(P474,LEN(P474)-SEARCH("/",P474,1))</f>
        <v>rock</v>
      </c>
      <c r="S474" s="8">
        <f>(L474/86400)+DATE(1970,1,1)</f>
        <v>43535.208333333328</v>
      </c>
      <c r="T474" s="8">
        <f>(M474/86400)+DATE(1970,1,1)</f>
        <v>43589.208333333328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 s="5">
        <f>IF(H475&lt;&gt;0,E475/H475,0)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LEFT(P475,SEARCH("/",P475,2)-1)</f>
        <v>music</v>
      </c>
      <c r="R475" t="str">
        <f>RIGHT(P475,LEN(P475)-SEARCH("/",P475,1))</f>
        <v>electric music</v>
      </c>
      <c r="S475" s="8">
        <f>(L475/86400)+DATE(1970,1,1)</f>
        <v>43277.208333333328</v>
      </c>
      <c r="T475" s="8">
        <f>(M475/86400)+DATE(1970,1,1)</f>
        <v>43278.208333333328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 s="5">
        <f>IF(H476&lt;&gt;0,E476/H476,0)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LEFT(P476,SEARCH("/",P476,2)-1)</f>
        <v>film &amp; video</v>
      </c>
      <c r="R476" t="str">
        <f>RIGHT(P476,LEN(P476)-SEARCH("/",P476,1))</f>
        <v>television</v>
      </c>
      <c r="S476" s="8">
        <f>(L476/86400)+DATE(1970,1,1)</f>
        <v>41989.25</v>
      </c>
      <c r="T476" s="8">
        <f>(M476/86400)+DATE(1970,1,1)</f>
        <v>41990.25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 s="5">
        <f>IF(H477&lt;&gt;0,E477/H477,0)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LEFT(P477,SEARCH("/",P477,2)-1)</f>
        <v>publishing</v>
      </c>
      <c r="R477" t="str">
        <f>RIGHT(P477,LEN(P477)-SEARCH("/",P477,1))</f>
        <v>translations</v>
      </c>
      <c r="S477" s="8">
        <f>(L477/86400)+DATE(1970,1,1)</f>
        <v>41450.208333333336</v>
      </c>
      <c r="T477" s="8">
        <f>(M477/86400)+DATE(1970,1,1)</f>
        <v>41454.208333333336</v>
      </c>
    </row>
    <row r="478" spans="1:20" ht="31.5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IF(H478&lt;&gt;0,E478/H478,0)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LEFT(P478,SEARCH("/",P478,2)-1)</f>
        <v>publishing</v>
      </c>
      <c r="R478" t="str">
        <f>RIGHT(P478,LEN(P478)-SEARCH("/",P478,1))</f>
        <v>fiction</v>
      </c>
      <c r="S478" s="8">
        <f>(L478/86400)+DATE(1970,1,1)</f>
        <v>43322.208333333328</v>
      </c>
      <c r="T478" s="8">
        <f>(M478/86400)+DATE(1970,1,1)</f>
        <v>43328.208333333328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IF(H479&lt;&gt;0,E479/H479,0)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LEFT(P479,SEARCH("/",P479,2)-1)</f>
        <v>film &amp; video</v>
      </c>
      <c r="R479" t="str">
        <f>RIGHT(P479,LEN(P479)-SEARCH("/",P479,1))</f>
        <v>science fiction</v>
      </c>
      <c r="S479" s="8">
        <f>(L479/86400)+DATE(1970,1,1)</f>
        <v>40720.208333333336</v>
      </c>
      <c r="T479" s="8">
        <f>(M479/86400)+DATE(1970,1,1)</f>
        <v>40747.208333333336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 s="5">
        <f>IF(H480&lt;&gt;0,E480/H480,0)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LEFT(P480,SEARCH("/",P480,2)-1)</f>
        <v>technology</v>
      </c>
      <c r="R480" t="str">
        <f>RIGHT(P480,LEN(P480)-SEARCH("/",P480,1))</f>
        <v>wearables</v>
      </c>
      <c r="S480" s="8">
        <f>(L480/86400)+DATE(1970,1,1)</f>
        <v>42072.208333333328</v>
      </c>
      <c r="T480" s="8">
        <f>(M480/86400)+DATE(1970,1,1)</f>
        <v>42084.208333333328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 s="5">
        <f>IF(H481&lt;&gt;0,E481/H481,0)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LEFT(P481,SEARCH("/",P481,2)-1)</f>
        <v>food</v>
      </c>
      <c r="R481" t="str">
        <f>RIGHT(P481,LEN(P481)-SEARCH("/",P481,1))</f>
        <v>food trucks</v>
      </c>
      <c r="S481" s="8">
        <f>(L481/86400)+DATE(1970,1,1)</f>
        <v>42945.208333333328</v>
      </c>
      <c r="T481" s="8">
        <f>(M481/86400)+DATE(1970,1,1)</f>
        <v>42947.208333333328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 s="5">
        <f>IF(H482&lt;&gt;0,E482/H482,0)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LEFT(P482,SEARCH("/",P482,2)-1)</f>
        <v>photography</v>
      </c>
      <c r="R482" t="str">
        <f>RIGHT(P482,LEN(P482)-SEARCH("/",P482,1))</f>
        <v>photography books</v>
      </c>
      <c r="S482" s="8">
        <f>(L482/86400)+DATE(1970,1,1)</f>
        <v>40248.25</v>
      </c>
      <c r="T482" s="8">
        <f>(M482/86400)+DATE(1970,1,1)</f>
        <v>40257.208333333336</v>
      </c>
    </row>
    <row r="483" spans="1:20" ht="31.5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IF(H483&lt;&gt;0,E483/H483,0)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LEFT(P483,SEARCH("/",P483,2)-1)</f>
        <v>theater</v>
      </c>
      <c r="R483" t="str">
        <f>RIGHT(P483,LEN(P483)-SEARCH("/",P483,1))</f>
        <v>plays</v>
      </c>
      <c r="S483" s="8">
        <f>(L483/86400)+DATE(1970,1,1)</f>
        <v>41913.208333333336</v>
      </c>
      <c r="T483" s="8">
        <f>(M483/86400)+DATE(1970,1,1)</f>
        <v>41955.25</v>
      </c>
    </row>
    <row r="484" spans="1:20" ht="31.5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IF(H484&lt;&gt;0,E484/H484,0)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LEFT(P484,SEARCH("/",P484,2)-1)</f>
        <v>publishing</v>
      </c>
      <c r="R484" t="str">
        <f>RIGHT(P484,LEN(P484)-SEARCH("/",P484,1))</f>
        <v>fiction</v>
      </c>
      <c r="S484" s="8">
        <f>(L484/86400)+DATE(1970,1,1)</f>
        <v>40963.25</v>
      </c>
      <c r="T484" s="8">
        <f>(M484/86400)+DATE(1970,1,1)</f>
        <v>40974.25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IF(H485&lt;&gt;0,E485/H485,0)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LEFT(P485,SEARCH("/",P485,2)-1)</f>
        <v>theater</v>
      </c>
      <c r="R485" t="str">
        <f>RIGHT(P485,LEN(P485)-SEARCH("/",P485,1))</f>
        <v>plays</v>
      </c>
      <c r="S485" s="8">
        <f>(L485/86400)+DATE(1970,1,1)</f>
        <v>43811.25</v>
      </c>
      <c r="T485" s="8">
        <f>(M485/86400)+DATE(1970,1,1)</f>
        <v>43818.25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 s="5">
        <f>IF(H486&lt;&gt;0,E486/H486,0)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LEFT(P486,SEARCH("/",P486,2)-1)</f>
        <v>food</v>
      </c>
      <c r="R486" t="str">
        <f>RIGHT(P486,LEN(P486)-SEARCH("/",P486,1))</f>
        <v>food trucks</v>
      </c>
      <c r="S486" s="8">
        <f>(L486/86400)+DATE(1970,1,1)</f>
        <v>41855.208333333336</v>
      </c>
      <c r="T486" s="8">
        <f>(M486/86400)+DATE(1970,1,1)</f>
        <v>41904.208333333336</v>
      </c>
    </row>
    <row r="487" spans="1:20" ht="31.5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IF(H487&lt;&gt;0,E487/H487,0)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LEFT(P487,SEARCH("/",P487,2)-1)</f>
        <v>theater</v>
      </c>
      <c r="R487" t="str">
        <f>RIGHT(P487,LEN(P487)-SEARCH("/",P487,1))</f>
        <v>plays</v>
      </c>
      <c r="S487" s="8">
        <f>(L487/86400)+DATE(1970,1,1)</f>
        <v>43626.208333333328</v>
      </c>
      <c r="T487" s="8">
        <f>(M487/86400)+DATE(1970,1,1)</f>
        <v>43667.208333333328</v>
      </c>
    </row>
    <row r="488" spans="1:20" ht="31.5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IF(H488&lt;&gt;0,E488/H488,0)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LEFT(P488,SEARCH("/",P488,2)-1)</f>
        <v>publishing</v>
      </c>
      <c r="R488" t="str">
        <f>RIGHT(P488,LEN(P488)-SEARCH("/",P488,1))</f>
        <v>translations</v>
      </c>
      <c r="S488" s="8">
        <f>(L488/86400)+DATE(1970,1,1)</f>
        <v>43168.25</v>
      </c>
      <c r="T488" s="8">
        <f>(M488/86400)+DATE(1970,1,1)</f>
        <v>43183.208333333328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 s="5">
        <f>IF(H489&lt;&gt;0,E489/H489,0)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LEFT(P489,SEARCH("/",P489,2)-1)</f>
        <v>theater</v>
      </c>
      <c r="R489" t="str">
        <f>RIGHT(P489,LEN(P489)-SEARCH("/",P489,1))</f>
        <v>plays</v>
      </c>
      <c r="S489" s="8">
        <f>(L489/86400)+DATE(1970,1,1)</f>
        <v>42845.208333333328</v>
      </c>
      <c r="T489" s="8">
        <f>(M489/86400)+DATE(1970,1,1)</f>
        <v>42878.208333333328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 s="5">
        <f>IF(H490&lt;&gt;0,E490/H490,0)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LEFT(P490,SEARCH("/",P490,2)-1)</f>
        <v>theater</v>
      </c>
      <c r="R490" t="str">
        <f>RIGHT(P490,LEN(P490)-SEARCH("/",P490,1))</f>
        <v>plays</v>
      </c>
      <c r="S490" s="8">
        <f>(L490/86400)+DATE(1970,1,1)</f>
        <v>42403.25</v>
      </c>
      <c r="T490" s="8">
        <f>(M490/86400)+DATE(1970,1,1)</f>
        <v>42420.25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 s="5">
        <f>IF(H491&lt;&gt;0,E491/H491,0)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LEFT(P491,SEARCH("/",P491,2)-1)</f>
        <v>technology</v>
      </c>
      <c r="R491" t="str">
        <f>RIGHT(P491,LEN(P491)-SEARCH("/",P491,1))</f>
        <v>wearables</v>
      </c>
      <c r="S491" s="8">
        <f>(L491/86400)+DATE(1970,1,1)</f>
        <v>40406.208333333336</v>
      </c>
      <c r="T491" s="8">
        <f>(M491/86400)+DATE(1970,1,1)</f>
        <v>40411.208333333336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 s="5">
        <f>IF(H492&lt;&gt;0,E492/H492,0)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LEFT(P492,SEARCH("/",P492,2)-1)</f>
        <v>journalism</v>
      </c>
      <c r="R492" t="str">
        <f>RIGHT(P492,LEN(P492)-SEARCH("/",P492,1))</f>
        <v>audio</v>
      </c>
      <c r="S492" s="8">
        <f>(L492/86400)+DATE(1970,1,1)</f>
        <v>43786.25</v>
      </c>
      <c r="T492" s="8">
        <f>(M492/86400)+DATE(1970,1,1)</f>
        <v>43793.25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 s="5">
        <f>IF(H493&lt;&gt;0,E493/H493,0)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LEFT(P493,SEARCH("/",P493,2)-1)</f>
        <v>food</v>
      </c>
      <c r="R493" t="str">
        <f>RIGHT(P493,LEN(P493)-SEARCH("/",P493,1))</f>
        <v>food trucks</v>
      </c>
      <c r="S493" s="8">
        <f>(L493/86400)+DATE(1970,1,1)</f>
        <v>41456.208333333336</v>
      </c>
      <c r="T493" s="8">
        <f>(M493/86400)+DATE(1970,1,1)</f>
        <v>41482.208333333336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IF(H494&lt;&gt;0,E494/H494,0)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LEFT(P494,SEARCH("/",P494,2)-1)</f>
        <v>film &amp; video</v>
      </c>
      <c r="R494" t="str">
        <f>RIGHT(P494,LEN(P494)-SEARCH("/",P494,1))</f>
        <v>shorts</v>
      </c>
      <c r="S494" s="8">
        <f>(L494/86400)+DATE(1970,1,1)</f>
        <v>40336.208333333336</v>
      </c>
      <c r="T494" s="8">
        <f>(M494/86400)+DATE(1970,1,1)</f>
        <v>40371.208333333336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 s="5">
        <f>IF(H495&lt;&gt;0,E495/H495,0)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LEFT(P495,SEARCH("/",P495,2)-1)</f>
        <v>photography</v>
      </c>
      <c r="R495" t="str">
        <f>RIGHT(P495,LEN(P495)-SEARCH("/",P495,1))</f>
        <v>photography books</v>
      </c>
      <c r="S495" s="8">
        <f>(L495/86400)+DATE(1970,1,1)</f>
        <v>43645.208333333328</v>
      </c>
      <c r="T495" s="8">
        <f>(M495/86400)+DATE(1970,1,1)</f>
        <v>43658.208333333328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 s="5">
        <f>IF(H496&lt;&gt;0,E496/H496,0)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LEFT(P496,SEARCH("/",P496,2)-1)</f>
        <v>technology</v>
      </c>
      <c r="R496" t="str">
        <f>RIGHT(P496,LEN(P496)-SEARCH("/",P496,1))</f>
        <v>wearables</v>
      </c>
      <c r="S496" s="8">
        <f>(L496/86400)+DATE(1970,1,1)</f>
        <v>40990.208333333336</v>
      </c>
      <c r="T496" s="8">
        <f>(M496/86400)+DATE(1970,1,1)</f>
        <v>40991.208333333336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 s="5">
        <f>IF(H497&lt;&gt;0,E497/H497,0)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LEFT(P497,SEARCH("/",P497,2)-1)</f>
        <v>theater</v>
      </c>
      <c r="R497" t="str">
        <f>RIGHT(P497,LEN(P497)-SEARCH("/",P497,1))</f>
        <v>plays</v>
      </c>
      <c r="S497" s="8">
        <f>(L497/86400)+DATE(1970,1,1)</f>
        <v>41800.208333333336</v>
      </c>
      <c r="T497" s="8">
        <f>(M497/86400)+DATE(1970,1,1)</f>
        <v>41804.208333333336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IF(H498&lt;&gt;0,E498/H498,0)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LEFT(P498,SEARCH("/",P498,2)-1)</f>
        <v>film &amp; video</v>
      </c>
      <c r="R498" t="str">
        <f>RIGHT(P498,LEN(P498)-SEARCH("/",P498,1))</f>
        <v>animation</v>
      </c>
      <c r="S498" s="8">
        <f>(L498/86400)+DATE(1970,1,1)</f>
        <v>42876.208333333328</v>
      </c>
      <c r="T498" s="8">
        <f>(M498/86400)+DATE(1970,1,1)</f>
        <v>42893.208333333328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IF(H499&lt;&gt;0,E499/H499,0)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LEFT(P499,SEARCH("/",P499,2)-1)</f>
        <v>technology</v>
      </c>
      <c r="R499" t="str">
        <f>RIGHT(P499,LEN(P499)-SEARCH("/",P499,1))</f>
        <v>wearables</v>
      </c>
      <c r="S499" s="8">
        <f>(L499/86400)+DATE(1970,1,1)</f>
        <v>42724.25</v>
      </c>
      <c r="T499" s="8">
        <f>(M499/86400)+DATE(1970,1,1)</f>
        <v>42724.25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IF(H500&lt;&gt;0,E500/H500,0)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LEFT(P500,SEARCH("/",P500,2)-1)</f>
        <v>technology</v>
      </c>
      <c r="R500" t="str">
        <f>RIGHT(P500,LEN(P500)-SEARCH("/",P500,1))</f>
        <v>web</v>
      </c>
      <c r="S500" s="8">
        <f>(L500/86400)+DATE(1970,1,1)</f>
        <v>42005.25</v>
      </c>
      <c r="T500" s="8">
        <f>(M500/86400)+DATE(1970,1,1)</f>
        <v>42007.25</v>
      </c>
    </row>
    <row r="501" spans="1:20" ht="31.5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IF(H501&lt;&gt;0,E501/H501,0)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LEFT(P501,SEARCH("/",P501,2)-1)</f>
        <v>film &amp; video</v>
      </c>
      <c r="R501" t="str">
        <f>RIGHT(P501,LEN(P501)-SEARCH("/",P501,1))</f>
        <v>documentary</v>
      </c>
      <c r="S501" s="8">
        <f>(L501/86400)+DATE(1970,1,1)</f>
        <v>42444.208333333328</v>
      </c>
      <c r="T501" s="8">
        <f>(M501/86400)+DATE(1970,1,1)</f>
        <v>42449.208333333328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f>IF(H502&lt;&gt;0,E502/H502,0)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LEFT(P502,SEARCH("/",P502,2)-1)</f>
        <v>theater</v>
      </c>
      <c r="R502" t="str">
        <f>RIGHT(P502,LEN(P502)-SEARCH("/",P502,1))</f>
        <v>plays</v>
      </c>
      <c r="S502" s="8">
        <f>(L502/86400)+DATE(1970,1,1)</f>
        <v>41395.208333333336</v>
      </c>
      <c r="T502" s="8">
        <f>(M502/86400)+DATE(1970,1,1)</f>
        <v>41423.208333333336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IF(H503&lt;&gt;0,E503/H503,0)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LEFT(P503,SEARCH("/",P503,2)-1)</f>
        <v>film &amp; video</v>
      </c>
      <c r="R503" t="str">
        <f>RIGHT(P503,LEN(P503)-SEARCH("/",P503,1))</f>
        <v>documentary</v>
      </c>
      <c r="S503" s="8">
        <f>(L503/86400)+DATE(1970,1,1)</f>
        <v>41345.208333333336</v>
      </c>
      <c r="T503" s="8">
        <f>(M503/86400)+DATE(1970,1,1)</f>
        <v>41347.208333333336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 s="5">
        <f>IF(H504&lt;&gt;0,E504/H504,0)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LEFT(P504,SEARCH("/",P504,2)-1)</f>
        <v>games</v>
      </c>
      <c r="R504" t="str">
        <f>RIGHT(P504,LEN(P504)-SEARCH("/",P504,1))</f>
        <v>video games</v>
      </c>
      <c r="S504" s="8">
        <f>(L504/86400)+DATE(1970,1,1)</f>
        <v>41117.208333333336</v>
      </c>
      <c r="T504" s="8">
        <f>(M504/86400)+DATE(1970,1,1)</f>
        <v>41146.208333333336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 s="5">
        <f>IF(H505&lt;&gt;0,E505/H505,0)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LEFT(P505,SEARCH("/",P505,2)-1)</f>
        <v>film &amp; video</v>
      </c>
      <c r="R505" t="str">
        <f>RIGHT(P505,LEN(P505)-SEARCH("/",P505,1))</f>
        <v>drama</v>
      </c>
      <c r="S505" s="8">
        <f>(L505/86400)+DATE(1970,1,1)</f>
        <v>42186.208333333328</v>
      </c>
      <c r="T505" s="8">
        <f>(M505/86400)+DATE(1970,1,1)</f>
        <v>42206.208333333328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IF(H506&lt;&gt;0,E506/H506,0)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LEFT(P506,SEARCH("/",P506,2)-1)</f>
        <v>music</v>
      </c>
      <c r="R506" t="str">
        <f>RIGHT(P506,LEN(P506)-SEARCH("/",P506,1))</f>
        <v>rock</v>
      </c>
      <c r="S506" s="8">
        <f>(L506/86400)+DATE(1970,1,1)</f>
        <v>42142.208333333328</v>
      </c>
      <c r="T506" s="8">
        <f>(M506/86400)+DATE(1970,1,1)</f>
        <v>42143.208333333328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IF(H507&lt;&gt;0,E507/H507,0)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LEFT(P507,SEARCH("/",P507,2)-1)</f>
        <v>publishing</v>
      </c>
      <c r="R507" t="str">
        <f>RIGHT(P507,LEN(P507)-SEARCH("/",P507,1))</f>
        <v>radio &amp; podcasts</v>
      </c>
      <c r="S507" s="8">
        <f>(L507/86400)+DATE(1970,1,1)</f>
        <v>41341.25</v>
      </c>
      <c r="T507" s="8">
        <f>(M507/86400)+DATE(1970,1,1)</f>
        <v>41383.208333333336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 s="5">
        <f>IF(H508&lt;&gt;0,E508/H508,0)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LEFT(P508,SEARCH("/",P508,2)-1)</f>
        <v>theater</v>
      </c>
      <c r="R508" t="str">
        <f>RIGHT(P508,LEN(P508)-SEARCH("/",P508,1))</f>
        <v>plays</v>
      </c>
      <c r="S508" s="8">
        <f>(L508/86400)+DATE(1970,1,1)</f>
        <v>43062.25</v>
      </c>
      <c r="T508" s="8">
        <f>(M508/86400)+DATE(1970,1,1)</f>
        <v>43079.25</v>
      </c>
    </row>
    <row r="509" spans="1:20" ht="31.5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IF(H509&lt;&gt;0,E509/H509,0)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LEFT(P509,SEARCH("/",P509,2)-1)</f>
        <v>technology</v>
      </c>
      <c r="R509" t="str">
        <f>RIGHT(P509,LEN(P509)-SEARCH("/",P509,1))</f>
        <v>web</v>
      </c>
      <c r="S509" s="8">
        <f>(L509/86400)+DATE(1970,1,1)</f>
        <v>41373.208333333336</v>
      </c>
      <c r="T509" s="8">
        <f>(M509/86400)+DATE(1970,1,1)</f>
        <v>41422.208333333336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 s="5">
        <f>IF(H510&lt;&gt;0,E510/H510,0)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LEFT(P510,SEARCH("/",P510,2)-1)</f>
        <v>theater</v>
      </c>
      <c r="R510" t="str">
        <f>RIGHT(P510,LEN(P510)-SEARCH("/",P510,1))</f>
        <v>plays</v>
      </c>
      <c r="S510" s="8">
        <f>(L510/86400)+DATE(1970,1,1)</f>
        <v>43310.208333333328</v>
      </c>
      <c r="T510" s="8">
        <f>(M510/86400)+DATE(1970,1,1)</f>
        <v>43331.208333333328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IF(H511&lt;&gt;0,E511/H511,0)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LEFT(P511,SEARCH("/",P511,2)-1)</f>
        <v>theater</v>
      </c>
      <c r="R511" t="str">
        <f>RIGHT(P511,LEN(P511)-SEARCH("/",P511,1))</f>
        <v>plays</v>
      </c>
      <c r="S511" s="8">
        <f>(L511/86400)+DATE(1970,1,1)</f>
        <v>41034.208333333336</v>
      </c>
      <c r="T511" s="8">
        <f>(M511/86400)+DATE(1970,1,1)</f>
        <v>41044.208333333336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 s="5">
        <f>IF(H512&lt;&gt;0,E512/H512,0)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LEFT(P512,SEARCH("/",P512,2)-1)</f>
        <v>film &amp; video</v>
      </c>
      <c r="R512" t="str">
        <f>RIGHT(P512,LEN(P512)-SEARCH("/",P512,1))</f>
        <v>drama</v>
      </c>
      <c r="S512" s="8">
        <f>(L512/86400)+DATE(1970,1,1)</f>
        <v>43251.208333333328</v>
      </c>
      <c r="T512" s="8">
        <f>(M512/86400)+DATE(1970,1,1)</f>
        <v>43275.208333333328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IF(H513&lt;&gt;0,E513/H513,0)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LEFT(P513,SEARCH("/",P513,2)-1)</f>
        <v>theater</v>
      </c>
      <c r="R513" t="str">
        <f>RIGHT(P513,LEN(P513)-SEARCH("/",P513,1))</f>
        <v>plays</v>
      </c>
      <c r="S513" s="8">
        <f>(L513/86400)+DATE(1970,1,1)</f>
        <v>43671.208333333328</v>
      </c>
      <c r="T513" s="8">
        <f>(M513/86400)+DATE(1970,1,1)</f>
        <v>43681.208333333328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 s="5">
        <f>IF(H514&lt;&gt;0,E514/H514,0)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LEFT(P514,SEARCH("/",P514,2)-1)</f>
        <v>games</v>
      </c>
      <c r="R514" t="str">
        <f>RIGHT(P514,LEN(P514)-SEARCH("/",P514,1))</f>
        <v>video games</v>
      </c>
      <c r="S514" s="8">
        <f>(L514/86400)+DATE(1970,1,1)</f>
        <v>41825.208333333336</v>
      </c>
      <c r="T514" s="8">
        <f>(M514/86400)+DATE(1970,1,1)</f>
        <v>41826.208333333336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IF(H515&lt;&gt;0,E515/H515,0)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LEFT(P515,SEARCH("/",P515,2)-1)</f>
        <v>film &amp; video</v>
      </c>
      <c r="R515" t="str">
        <f>RIGHT(P515,LEN(P515)-SEARCH("/",P515,1))</f>
        <v>television</v>
      </c>
      <c r="S515" s="8">
        <f>(L515/86400)+DATE(1970,1,1)</f>
        <v>40430.208333333336</v>
      </c>
      <c r="T515" s="8">
        <f>(M515/86400)+DATE(1970,1,1)</f>
        <v>40432.208333333336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IF(H516&lt;&gt;0,E516/H516,0)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LEFT(P516,SEARCH("/",P516,2)-1)</f>
        <v>music</v>
      </c>
      <c r="R516" t="str">
        <f>RIGHT(P516,LEN(P516)-SEARCH("/",P516,1))</f>
        <v>rock</v>
      </c>
      <c r="S516" s="8">
        <f>(L516/86400)+DATE(1970,1,1)</f>
        <v>41614.25</v>
      </c>
      <c r="T516" s="8">
        <f>(M516/86400)+DATE(1970,1,1)</f>
        <v>41619.25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IF(H517&lt;&gt;0,E517/H517,0)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LEFT(P517,SEARCH("/",P517,2)-1)</f>
        <v>theater</v>
      </c>
      <c r="R517" t="str">
        <f>RIGHT(P517,LEN(P517)-SEARCH("/",P517,1))</f>
        <v>plays</v>
      </c>
      <c r="S517" s="8">
        <f>(L517/86400)+DATE(1970,1,1)</f>
        <v>40900.25</v>
      </c>
      <c r="T517" s="8">
        <f>(M517/86400)+DATE(1970,1,1)</f>
        <v>40902.25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IF(H518&lt;&gt;0,E518/H518,0)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LEFT(P518,SEARCH("/",P518,2)-1)</f>
        <v>publishing</v>
      </c>
      <c r="R518" t="str">
        <f>RIGHT(P518,LEN(P518)-SEARCH("/",P518,1))</f>
        <v>nonfiction</v>
      </c>
      <c r="S518" s="8">
        <f>(L518/86400)+DATE(1970,1,1)</f>
        <v>40396.208333333336</v>
      </c>
      <c r="T518" s="8">
        <f>(M518/86400)+DATE(1970,1,1)</f>
        <v>40434.208333333336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 s="5">
        <f>IF(H519&lt;&gt;0,E519/H519,0)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LEFT(P519,SEARCH("/",P519,2)-1)</f>
        <v>food</v>
      </c>
      <c r="R519" t="str">
        <f>RIGHT(P519,LEN(P519)-SEARCH("/",P519,1))</f>
        <v>food trucks</v>
      </c>
      <c r="S519" s="8">
        <f>(L519/86400)+DATE(1970,1,1)</f>
        <v>42860.208333333328</v>
      </c>
      <c r="T519" s="8">
        <f>(M519/86400)+DATE(1970,1,1)</f>
        <v>42865.208333333328</v>
      </c>
    </row>
    <row r="520" spans="1:20" ht="31.5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IF(H520&lt;&gt;0,E520/H520,0)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LEFT(P520,SEARCH("/",P520,2)-1)</f>
        <v>film &amp; video</v>
      </c>
      <c r="R520" t="str">
        <f>RIGHT(P520,LEN(P520)-SEARCH("/",P520,1))</f>
        <v>animation</v>
      </c>
      <c r="S520" s="8">
        <f>(L520/86400)+DATE(1970,1,1)</f>
        <v>43154.25</v>
      </c>
      <c r="T520" s="8">
        <f>(M520/86400)+DATE(1970,1,1)</f>
        <v>43156.25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 s="5">
        <f>IF(H521&lt;&gt;0,E521/H521,0)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LEFT(P521,SEARCH("/",P521,2)-1)</f>
        <v>music</v>
      </c>
      <c r="R521" t="str">
        <f>RIGHT(P521,LEN(P521)-SEARCH("/",P521,1))</f>
        <v>rock</v>
      </c>
      <c r="S521" s="8">
        <f>(L521/86400)+DATE(1970,1,1)</f>
        <v>42012.25</v>
      </c>
      <c r="T521" s="8">
        <f>(M521/86400)+DATE(1970,1,1)</f>
        <v>42026.25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 s="5">
        <f>IF(H522&lt;&gt;0,E522/H522,0)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LEFT(P522,SEARCH("/",P522,2)-1)</f>
        <v>theater</v>
      </c>
      <c r="R522" t="str">
        <f>RIGHT(P522,LEN(P522)-SEARCH("/",P522,1))</f>
        <v>plays</v>
      </c>
      <c r="S522" s="8">
        <f>(L522/86400)+DATE(1970,1,1)</f>
        <v>43574.208333333328</v>
      </c>
      <c r="T522" s="8">
        <f>(M522/86400)+DATE(1970,1,1)</f>
        <v>43577.208333333328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 s="5">
        <f>IF(H523&lt;&gt;0,E523/H523,0)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LEFT(P523,SEARCH("/",P523,2)-1)</f>
        <v>film &amp; video</v>
      </c>
      <c r="R523" t="str">
        <f>RIGHT(P523,LEN(P523)-SEARCH("/",P523,1))</f>
        <v>drama</v>
      </c>
      <c r="S523" s="8">
        <f>(L523/86400)+DATE(1970,1,1)</f>
        <v>42605.208333333328</v>
      </c>
      <c r="T523" s="8">
        <f>(M523/86400)+DATE(1970,1,1)</f>
        <v>42611.208333333328</v>
      </c>
    </row>
    <row r="524" spans="1:20" ht="31.5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IF(H524&lt;&gt;0,E524/H524,0)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LEFT(P524,SEARCH("/",P524,2)-1)</f>
        <v>film &amp; video</v>
      </c>
      <c r="R524" t="str">
        <f>RIGHT(P524,LEN(P524)-SEARCH("/",P524,1))</f>
        <v>shorts</v>
      </c>
      <c r="S524" s="8">
        <f>(L524/86400)+DATE(1970,1,1)</f>
        <v>41093.208333333336</v>
      </c>
      <c r="T524" s="8">
        <f>(M524/86400)+DATE(1970,1,1)</f>
        <v>41105.208333333336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 s="5">
        <f>IF(H525&lt;&gt;0,E525/H525,0)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LEFT(P525,SEARCH("/",P525,2)-1)</f>
        <v>film &amp; video</v>
      </c>
      <c r="R525" t="str">
        <f>RIGHT(P525,LEN(P525)-SEARCH("/",P525,1))</f>
        <v>shorts</v>
      </c>
      <c r="S525" s="8">
        <f>(L525/86400)+DATE(1970,1,1)</f>
        <v>40241.25</v>
      </c>
      <c r="T525" s="8">
        <f>(M525/86400)+DATE(1970,1,1)</f>
        <v>40246.25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IF(H526&lt;&gt;0,E526/H526,0)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LEFT(P526,SEARCH("/",P526,2)-1)</f>
        <v>theater</v>
      </c>
      <c r="R526" t="str">
        <f>RIGHT(P526,LEN(P526)-SEARCH("/",P526,1))</f>
        <v>plays</v>
      </c>
      <c r="S526" s="8">
        <f>(L526/86400)+DATE(1970,1,1)</f>
        <v>40294.208333333336</v>
      </c>
      <c r="T526" s="8">
        <f>(M526/86400)+DATE(1970,1,1)</f>
        <v>40307.208333333336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IF(H527&lt;&gt;0,E527/H527,0)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LEFT(P527,SEARCH("/",P527,2)-1)</f>
        <v>technology</v>
      </c>
      <c r="R527" t="str">
        <f>RIGHT(P527,LEN(P527)-SEARCH("/",P527,1))</f>
        <v>wearables</v>
      </c>
      <c r="S527" s="8">
        <f>(L527/86400)+DATE(1970,1,1)</f>
        <v>40505.25</v>
      </c>
      <c r="T527" s="8">
        <f>(M527/86400)+DATE(1970,1,1)</f>
        <v>40509.25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 s="5">
        <f>IF(H528&lt;&gt;0,E528/H528,0)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LEFT(P528,SEARCH("/",P528,2)-1)</f>
        <v>theater</v>
      </c>
      <c r="R528" t="str">
        <f>RIGHT(P528,LEN(P528)-SEARCH("/",P528,1))</f>
        <v>plays</v>
      </c>
      <c r="S528" s="8">
        <f>(L528/86400)+DATE(1970,1,1)</f>
        <v>42364.25</v>
      </c>
      <c r="T528" s="8">
        <f>(M528/86400)+DATE(1970,1,1)</f>
        <v>42401.25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IF(H529&lt;&gt;0,E529/H529,0)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LEFT(P529,SEARCH("/",P529,2)-1)</f>
        <v>film &amp; video</v>
      </c>
      <c r="R529" t="str">
        <f>RIGHT(P529,LEN(P529)-SEARCH("/",P529,1))</f>
        <v>animation</v>
      </c>
      <c r="S529" s="8">
        <f>(L529/86400)+DATE(1970,1,1)</f>
        <v>42405.25</v>
      </c>
      <c r="T529" s="8">
        <f>(M529/86400)+DATE(1970,1,1)</f>
        <v>42441.25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IF(H530&lt;&gt;0,E530/H530,0)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LEFT(P530,SEARCH("/",P530,2)-1)</f>
        <v>music</v>
      </c>
      <c r="R530" t="str">
        <f>RIGHT(P530,LEN(P530)-SEARCH("/",P530,1))</f>
        <v>indie rock</v>
      </c>
      <c r="S530" s="8">
        <f>(L530/86400)+DATE(1970,1,1)</f>
        <v>41601.25</v>
      </c>
      <c r="T530" s="8">
        <f>(M530/86400)+DATE(1970,1,1)</f>
        <v>41646.25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IF(H531&lt;&gt;0,E531/H531,0)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LEFT(P531,SEARCH("/",P531,2)-1)</f>
        <v>games</v>
      </c>
      <c r="R531" t="str">
        <f>RIGHT(P531,LEN(P531)-SEARCH("/",P531,1))</f>
        <v>video games</v>
      </c>
      <c r="S531" s="8">
        <f>(L531/86400)+DATE(1970,1,1)</f>
        <v>41769.208333333336</v>
      </c>
      <c r="T531" s="8">
        <f>(M531/86400)+DATE(1970,1,1)</f>
        <v>41797.208333333336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IF(H532&lt;&gt;0,E532/H532,0)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LEFT(P532,SEARCH("/",P532,2)-1)</f>
        <v>publishing</v>
      </c>
      <c r="R532" t="str">
        <f>RIGHT(P532,LEN(P532)-SEARCH("/",P532,1))</f>
        <v>fiction</v>
      </c>
      <c r="S532" s="8">
        <f>(L532/86400)+DATE(1970,1,1)</f>
        <v>40421.208333333336</v>
      </c>
      <c r="T532" s="8">
        <f>(M532/86400)+DATE(1970,1,1)</f>
        <v>40435.208333333336</v>
      </c>
    </row>
    <row r="533" spans="1:20" ht="31.5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IF(H533&lt;&gt;0,E533/H533,0)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LEFT(P533,SEARCH("/",P533,2)-1)</f>
        <v>games</v>
      </c>
      <c r="R533" t="str">
        <f>RIGHT(P533,LEN(P533)-SEARCH("/",P533,1))</f>
        <v>video games</v>
      </c>
      <c r="S533" s="8">
        <f>(L533/86400)+DATE(1970,1,1)</f>
        <v>41589.25</v>
      </c>
      <c r="T533" s="8">
        <f>(M533/86400)+DATE(1970,1,1)</f>
        <v>41645.25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 s="5">
        <f>IF(H534&lt;&gt;0,E534/H534,0)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LEFT(P534,SEARCH("/",P534,2)-1)</f>
        <v>theater</v>
      </c>
      <c r="R534" t="str">
        <f>RIGHT(P534,LEN(P534)-SEARCH("/",P534,1))</f>
        <v>plays</v>
      </c>
      <c r="S534" s="8">
        <f>(L534/86400)+DATE(1970,1,1)</f>
        <v>43125.25</v>
      </c>
      <c r="T534" s="8">
        <f>(M534/86400)+DATE(1970,1,1)</f>
        <v>43126.25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 s="5">
        <f>IF(H535&lt;&gt;0,E535/H535,0)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LEFT(P535,SEARCH("/",P535,2)-1)</f>
        <v>music</v>
      </c>
      <c r="R535" t="str">
        <f>RIGHT(P535,LEN(P535)-SEARCH("/",P535,1))</f>
        <v>indie rock</v>
      </c>
      <c r="S535" s="8">
        <f>(L535/86400)+DATE(1970,1,1)</f>
        <v>41479.208333333336</v>
      </c>
      <c r="T535" s="8">
        <f>(M535/86400)+DATE(1970,1,1)</f>
        <v>41515.208333333336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IF(H536&lt;&gt;0,E536/H536,0)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LEFT(P536,SEARCH("/",P536,2)-1)</f>
        <v>film &amp; video</v>
      </c>
      <c r="R536" t="str">
        <f>RIGHT(P536,LEN(P536)-SEARCH("/",P536,1))</f>
        <v>drama</v>
      </c>
      <c r="S536" s="8">
        <f>(L536/86400)+DATE(1970,1,1)</f>
        <v>43329.208333333328</v>
      </c>
      <c r="T536" s="8">
        <f>(M536/86400)+DATE(1970,1,1)</f>
        <v>43330.208333333328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 s="5">
        <f>IF(H537&lt;&gt;0,E537/H537,0)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LEFT(P537,SEARCH("/",P537,2)-1)</f>
        <v>theater</v>
      </c>
      <c r="R537" t="str">
        <f>RIGHT(P537,LEN(P537)-SEARCH("/",P537,1))</f>
        <v>plays</v>
      </c>
      <c r="S537" s="8">
        <f>(L537/86400)+DATE(1970,1,1)</f>
        <v>43259.208333333328</v>
      </c>
      <c r="T537" s="8">
        <f>(M537/86400)+DATE(1970,1,1)</f>
        <v>43261.208333333328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 s="5">
        <f>IF(H538&lt;&gt;0,E538/H538,0)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LEFT(P538,SEARCH("/",P538,2)-1)</f>
        <v>publishing</v>
      </c>
      <c r="R538" t="str">
        <f>RIGHT(P538,LEN(P538)-SEARCH("/",P538,1))</f>
        <v>fiction</v>
      </c>
      <c r="S538" s="8">
        <f>(L538/86400)+DATE(1970,1,1)</f>
        <v>40414.208333333336</v>
      </c>
      <c r="T538" s="8">
        <f>(M538/86400)+DATE(1970,1,1)</f>
        <v>40440.208333333336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 s="5">
        <f>IF(H539&lt;&gt;0,E539/H539,0)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LEFT(P539,SEARCH("/",P539,2)-1)</f>
        <v>film &amp; video</v>
      </c>
      <c r="R539" t="str">
        <f>RIGHT(P539,LEN(P539)-SEARCH("/",P539,1))</f>
        <v>documentary</v>
      </c>
      <c r="S539" s="8">
        <f>(L539/86400)+DATE(1970,1,1)</f>
        <v>43342.208333333328</v>
      </c>
      <c r="T539" s="8">
        <f>(M539/86400)+DATE(1970,1,1)</f>
        <v>43365.208333333328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IF(H540&lt;&gt;0,E540/H540,0)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LEFT(P540,SEARCH("/",P540,2)-1)</f>
        <v>games</v>
      </c>
      <c r="R540" t="str">
        <f>RIGHT(P540,LEN(P540)-SEARCH("/",P540,1))</f>
        <v>mobile games</v>
      </c>
      <c r="S540" s="8">
        <f>(L540/86400)+DATE(1970,1,1)</f>
        <v>41539.208333333336</v>
      </c>
      <c r="T540" s="8">
        <f>(M540/86400)+DATE(1970,1,1)</f>
        <v>41555.208333333336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IF(H541&lt;&gt;0,E541/H541,0)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LEFT(P541,SEARCH("/",P541,2)-1)</f>
        <v>food</v>
      </c>
      <c r="R541" t="str">
        <f>RIGHT(P541,LEN(P541)-SEARCH("/",P541,1))</f>
        <v>food trucks</v>
      </c>
      <c r="S541" s="8">
        <f>(L541/86400)+DATE(1970,1,1)</f>
        <v>43647.208333333328</v>
      </c>
      <c r="T541" s="8">
        <f>(M541/86400)+DATE(1970,1,1)</f>
        <v>43653.208333333328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 s="5">
        <f>IF(H542&lt;&gt;0,E542/H542,0)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LEFT(P542,SEARCH("/",P542,2)-1)</f>
        <v>photography</v>
      </c>
      <c r="R542" t="str">
        <f>RIGHT(P542,LEN(P542)-SEARCH("/",P542,1))</f>
        <v>photography books</v>
      </c>
      <c r="S542" s="8">
        <f>(L542/86400)+DATE(1970,1,1)</f>
        <v>43225.208333333328</v>
      </c>
      <c r="T542" s="8">
        <f>(M542/86400)+DATE(1970,1,1)</f>
        <v>43247.208333333328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IF(H543&lt;&gt;0,E543/H543,0)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LEFT(P543,SEARCH("/",P543,2)-1)</f>
        <v>games</v>
      </c>
      <c r="R543" t="str">
        <f>RIGHT(P543,LEN(P543)-SEARCH("/",P543,1))</f>
        <v>mobile games</v>
      </c>
      <c r="S543" s="8">
        <f>(L543/86400)+DATE(1970,1,1)</f>
        <v>42165.208333333328</v>
      </c>
      <c r="T543" s="8">
        <f>(M543/86400)+DATE(1970,1,1)</f>
        <v>42191.208333333328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IF(H544&lt;&gt;0,E544/H544,0)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LEFT(P544,SEARCH("/",P544,2)-1)</f>
        <v>music</v>
      </c>
      <c r="R544" t="str">
        <f>RIGHT(P544,LEN(P544)-SEARCH("/",P544,1))</f>
        <v>indie rock</v>
      </c>
      <c r="S544" s="8">
        <f>(L544/86400)+DATE(1970,1,1)</f>
        <v>42391.25</v>
      </c>
      <c r="T544" s="8">
        <f>(M544/86400)+DATE(1970,1,1)</f>
        <v>42421.25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IF(H545&lt;&gt;0,E545/H545,0)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LEFT(P545,SEARCH("/",P545,2)-1)</f>
        <v>games</v>
      </c>
      <c r="R545" t="str">
        <f>RIGHT(P545,LEN(P545)-SEARCH("/",P545,1))</f>
        <v>video games</v>
      </c>
      <c r="S545" s="8">
        <f>(L545/86400)+DATE(1970,1,1)</f>
        <v>41528.208333333336</v>
      </c>
      <c r="T545" s="8">
        <f>(M545/86400)+DATE(1970,1,1)</f>
        <v>41543.208333333336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 s="5">
        <f>IF(H546&lt;&gt;0,E546/H546,0)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LEFT(P546,SEARCH("/",P546,2)-1)</f>
        <v>music</v>
      </c>
      <c r="R546" t="str">
        <f>RIGHT(P546,LEN(P546)-SEARCH("/",P546,1))</f>
        <v>rock</v>
      </c>
      <c r="S546" s="8">
        <f>(L546/86400)+DATE(1970,1,1)</f>
        <v>42377.25</v>
      </c>
      <c r="T546" s="8">
        <f>(M546/86400)+DATE(1970,1,1)</f>
        <v>42390.25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IF(H547&lt;&gt;0,E547/H547,0)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LEFT(P547,SEARCH("/",P547,2)-1)</f>
        <v>theater</v>
      </c>
      <c r="R547" t="str">
        <f>RIGHT(P547,LEN(P547)-SEARCH("/",P547,1))</f>
        <v>plays</v>
      </c>
      <c r="S547" s="8">
        <f>(L547/86400)+DATE(1970,1,1)</f>
        <v>43824.25</v>
      </c>
      <c r="T547" s="8">
        <f>(M547/86400)+DATE(1970,1,1)</f>
        <v>43844.25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 s="5">
        <f>IF(H548&lt;&gt;0,E548/H548,0)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LEFT(P548,SEARCH("/",P548,2)-1)</f>
        <v>theater</v>
      </c>
      <c r="R548" t="str">
        <f>RIGHT(P548,LEN(P548)-SEARCH("/",P548,1))</f>
        <v>plays</v>
      </c>
      <c r="S548" s="8">
        <f>(L548/86400)+DATE(1970,1,1)</f>
        <v>43360.208333333328</v>
      </c>
      <c r="T548" s="8">
        <f>(M548/86400)+DATE(1970,1,1)</f>
        <v>43363.208333333328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 s="5">
        <f>IF(H549&lt;&gt;0,E549/H549,0)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LEFT(P549,SEARCH("/",P549,2)-1)</f>
        <v>film &amp; video</v>
      </c>
      <c r="R549" t="str">
        <f>RIGHT(P549,LEN(P549)-SEARCH("/",P549,1))</f>
        <v>drama</v>
      </c>
      <c r="S549" s="8">
        <f>(L549/86400)+DATE(1970,1,1)</f>
        <v>42029.25</v>
      </c>
      <c r="T549" s="8">
        <f>(M549/86400)+DATE(1970,1,1)</f>
        <v>42041.25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 s="5">
        <f>IF(H550&lt;&gt;0,E550/H550,0)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LEFT(P550,SEARCH("/",P550,2)-1)</f>
        <v>theater</v>
      </c>
      <c r="R550" t="str">
        <f>RIGHT(P550,LEN(P550)-SEARCH("/",P550,1))</f>
        <v>plays</v>
      </c>
      <c r="S550" s="8">
        <f>(L550/86400)+DATE(1970,1,1)</f>
        <v>42461.208333333328</v>
      </c>
      <c r="T550" s="8">
        <f>(M550/86400)+DATE(1970,1,1)</f>
        <v>42474.208333333328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 s="5">
        <f>IF(H551&lt;&gt;0,E551/H551,0)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LEFT(P551,SEARCH("/",P551,2)-1)</f>
        <v>technology</v>
      </c>
      <c r="R551" t="str">
        <f>RIGHT(P551,LEN(P551)-SEARCH("/",P551,1))</f>
        <v>wearables</v>
      </c>
      <c r="S551" s="8">
        <f>(L551/86400)+DATE(1970,1,1)</f>
        <v>41422.208333333336</v>
      </c>
      <c r="T551" s="8">
        <f>(M551/86400)+DATE(1970,1,1)</f>
        <v>41431.208333333336</v>
      </c>
    </row>
    <row r="552" spans="1:20" ht="31.5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IF(H552&lt;&gt;0,E552/H552,0)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LEFT(P552,SEARCH("/",P552,2)-1)</f>
        <v>music</v>
      </c>
      <c r="R552" t="str">
        <f>RIGHT(P552,LEN(P552)-SEARCH("/",P552,1))</f>
        <v>indie rock</v>
      </c>
      <c r="S552" s="8">
        <f>(L552/86400)+DATE(1970,1,1)</f>
        <v>40968.25</v>
      </c>
      <c r="T552" s="8">
        <f>(M552/86400)+DATE(1970,1,1)</f>
        <v>40989.208333333336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IF(H553&lt;&gt;0,E553/H553,0)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LEFT(P553,SEARCH("/",P553,2)-1)</f>
        <v>technology</v>
      </c>
      <c r="R553" t="str">
        <f>RIGHT(P553,LEN(P553)-SEARCH("/",P553,1))</f>
        <v>web</v>
      </c>
      <c r="S553" s="8">
        <f>(L553/86400)+DATE(1970,1,1)</f>
        <v>41993.25</v>
      </c>
      <c r="T553" s="8">
        <f>(M553/86400)+DATE(1970,1,1)</f>
        <v>42033.25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IF(H554&lt;&gt;0,E554/H554,0)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LEFT(P554,SEARCH("/",P554,2)-1)</f>
        <v>theater</v>
      </c>
      <c r="R554" t="str">
        <f>RIGHT(P554,LEN(P554)-SEARCH("/",P554,1))</f>
        <v>plays</v>
      </c>
      <c r="S554" s="8">
        <f>(L554/86400)+DATE(1970,1,1)</f>
        <v>42700.25</v>
      </c>
      <c r="T554" s="8">
        <f>(M554/86400)+DATE(1970,1,1)</f>
        <v>42702.25</v>
      </c>
    </row>
    <row r="555" spans="1:20" ht="31.5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IF(H555&lt;&gt;0,E555/H555,0)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LEFT(P555,SEARCH("/",P555,2)-1)</f>
        <v>music</v>
      </c>
      <c r="R555" t="str">
        <f>RIGHT(P555,LEN(P555)-SEARCH("/",P555,1))</f>
        <v>rock</v>
      </c>
      <c r="S555" s="8">
        <f>(L555/86400)+DATE(1970,1,1)</f>
        <v>40545.25</v>
      </c>
      <c r="T555" s="8">
        <f>(M555/86400)+DATE(1970,1,1)</f>
        <v>40546.25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 s="5">
        <f>IF(H556&lt;&gt;0,E556/H556,0)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LEFT(P556,SEARCH("/",P556,2)-1)</f>
        <v>music</v>
      </c>
      <c r="R556" t="str">
        <f>RIGHT(P556,LEN(P556)-SEARCH("/",P556,1))</f>
        <v>indie rock</v>
      </c>
      <c r="S556" s="8">
        <f>(L556/86400)+DATE(1970,1,1)</f>
        <v>42723.25</v>
      </c>
      <c r="T556" s="8">
        <f>(M556/86400)+DATE(1970,1,1)</f>
        <v>42729.25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 s="5">
        <f>IF(H557&lt;&gt;0,E557/H557,0)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LEFT(P557,SEARCH("/",P557,2)-1)</f>
        <v>music</v>
      </c>
      <c r="R557" t="str">
        <f>RIGHT(P557,LEN(P557)-SEARCH("/",P557,1))</f>
        <v>rock</v>
      </c>
      <c r="S557" s="8">
        <f>(L557/86400)+DATE(1970,1,1)</f>
        <v>41731.208333333336</v>
      </c>
      <c r="T557" s="8">
        <f>(M557/86400)+DATE(1970,1,1)</f>
        <v>41762.208333333336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 s="5">
        <f>IF(H558&lt;&gt;0,E558/H558,0)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LEFT(P558,SEARCH("/",P558,2)-1)</f>
        <v>publishing</v>
      </c>
      <c r="R558" t="str">
        <f>RIGHT(P558,LEN(P558)-SEARCH("/",P558,1))</f>
        <v>translations</v>
      </c>
      <c r="S558" s="8">
        <f>(L558/86400)+DATE(1970,1,1)</f>
        <v>40792.208333333336</v>
      </c>
      <c r="T558" s="8">
        <f>(M558/86400)+DATE(1970,1,1)</f>
        <v>40799.208333333336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 s="5">
        <f>IF(H559&lt;&gt;0,E559/H559,0)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LEFT(P559,SEARCH("/",P559,2)-1)</f>
        <v>film &amp; video</v>
      </c>
      <c r="R559" t="str">
        <f>RIGHT(P559,LEN(P559)-SEARCH("/",P559,1))</f>
        <v>science fiction</v>
      </c>
      <c r="S559" s="8">
        <f>(L559/86400)+DATE(1970,1,1)</f>
        <v>42279.208333333328</v>
      </c>
      <c r="T559" s="8">
        <f>(M559/86400)+DATE(1970,1,1)</f>
        <v>42282.208333333328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 s="5">
        <f>IF(H560&lt;&gt;0,E560/H560,0)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LEFT(P560,SEARCH("/",P560,2)-1)</f>
        <v>theater</v>
      </c>
      <c r="R560" t="str">
        <f>RIGHT(P560,LEN(P560)-SEARCH("/",P560,1))</f>
        <v>plays</v>
      </c>
      <c r="S560" s="8">
        <f>(L560/86400)+DATE(1970,1,1)</f>
        <v>42424.25</v>
      </c>
      <c r="T560" s="8">
        <f>(M560/86400)+DATE(1970,1,1)</f>
        <v>42467.208333333328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 s="5">
        <f>IF(H561&lt;&gt;0,E561/H561,0)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LEFT(P561,SEARCH("/",P561,2)-1)</f>
        <v>theater</v>
      </c>
      <c r="R561" t="str">
        <f>RIGHT(P561,LEN(P561)-SEARCH("/",P561,1))</f>
        <v>plays</v>
      </c>
      <c r="S561" s="8">
        <f>(L561/86400)+DATE(1970,1,1)</f>
        <v>42584.208333333328</v>
      </c>
      <c r="T561" s="8">
        <f>(M561/86400)+DATE(1970,1,1)</f>
        <v>42591.208333333328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 s="5">
        <f>IF(H562&lt;&gt;0,E562/H562,0)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LEFT(P562,SEARCH("/",P562,2)-1)</f>
        <v>film &amp; video</v>
      </c>
      <c r="R562" t="str">
        <f>RIGHT(P562,LEN(P562)-SEARCH("/",P562,1))</f>
        <v>animation</v>
      </c>
      <c r="S562" s="8">
        <f>(L562/86400)+DATE(1970,1,1)</f>
        <v>40865.25</v>
      </c>
      <c r="T562" s="8">
        <f>(M562/86400)+DATE(1970,1,1)</f>
        <v>40905.25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 s="5">
        <f>IF(H563&lt;&gt;0,E563/H563,0)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LEFT(P563,SEARCH("/",P563,2)-1)</f>
        <v>theater</v>
      </c>
      <c r="R563" t="str">
        <f>RIGHT(P563,LEN(P563)-SEARCH("/",P563,1))</f>
        <v>plays</v>
      </c>
      <c r="S563" s="8">
        <f>(L563/86400)+DATE(1970,1,1)</f>
        <v>40833.208333333336</v>
      </c>
      <c r="T563" s="8">
        <f>(M563/86400)+DATE(1970,1,1)</f>
        <v>40835.208333333336</v>
      </c>
    </row>
    <row r="564" spans="1:20" ht="31.5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IF(H564&lt;&gt;0,E564/H564,0)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LEFT(P564,SEARCH("/",P564,2)-1)</f>
        <v>music</v>
      </c>
      <c r="R564" t="str">
        <f>RIGHT(P564,LEN(P564)-SEARCH("/",P564,1))</f>
        <v>rock</v>
      </c>
      <c r="S564" s="8">
        <f>(L564/86400)+DATE(1970,1,1)</f>
        <v>43536.208333333328</v>
      </c>
      <c r="T564" s="8">
        <f>(M564/86400)+DATE(1970,1,1)</f>
        <v>43538.208333333328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 s="5">
        <f>IF(H565&lt;&gt;0,E565/H565,0)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LEFT(P565,SEARCH("/",P565,2)-1)</f>
        <v>film &amp; video</v>
      </c>
      <c r="R565" t="str">
        <f>RIGHT(P565,LEN(P565)-SEARCH("/",P565,1))</f>
        <v>documentary</v>
      </c>
      <c r="S565" s="8">
        <f>(L565/86400)+DATE(1970,1,1)</f>
        <v>43417.25</v>
      </c>
      <c r="T565" s="8">
        <f>(M565/86400)+DATE(1970,1,1)</f>
        <v>43437.25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IF(H566&lt;&gt;0,E566/H566,0)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LEFT(P566,SEARCH("/",P566,2)-1)</f>
        <v>theater</v>
      </c>
      <c r="R566" t="str">
        <f>RIGHT(P566,LEN(P566)-SEARCH("/",P566,1))</f>
        <v>plays</v>
      </c>
      <c r="S566" s="8">
        <f>(L566/86400)+DATE(1970,1,1)</f>
        <v>42078.208333333328</v>
      </c>
      <c r="T566" s="8">
        <f>(M566/86400)+DATE(1970,1,1)</f>
        <v>42086.208333333328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 s="5">
        <f>IF(H567&lt;&gt;0,E567/H567,0)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LEFT(P567,SEARCH("/",P567,2)-1)</f>
        <v>theater</v>
      </c>
      <c r="R567" t="str">
        <f>RIGHT(P567,LEN(P567)-SEARCH("/",P567,1))</f>
        <v>plays</v>
      </c>
      <c r="S567" s="8">
        <f>(L567/86400)+DATE(1970,1,1)</f>
        <v>40862.25</v>
      </c>
      <c r="T567" s="8">
        <f>(M567/86400)+DATE(1970,1,1)</f>
        <v>40882.25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IF(H568&lt;&gt;0,E568/H568,0)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LEFT(P568,SEARCH("/",P568,2)-1)</f>
        <v>music</v>
      </c>
      <c r="R568" t="str">
        <f>RIGHT(P568,LEN(P568)-SEARCH("/",P568,1))</f>
        <v>electric music</v>
      </c>
      <c r="S568" s="8">
        <f>(L568/86400)+DATE(1970,1,1)</f>
        <v>42424.25</v>
      </c>
      <c r="T568" s="8">
        <f>(M568/86400)+DATE(1970,1,1)</f>
        <v>42447.208333333328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 s="5">
        <f>IF(H569&lt;&gt;0,E569/H569,0)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LEFT(P569,SEARCH("/",P569,2)-1)</f>
        <v>music</v>
      </c>
      <c r="R569" t="str">
        <f>RIGHT(P569,LEN(P569)-SEARCH("/",P569,1))</f>
        <v>rock</v>
      </c>
      <c r="S569" s="8">
        <f>(L569/86400)+DATE(1970,1,1)</f>
        <v>41830.208333333336</v>
      </c>
      <c r="T569" s="8">
        <f>(M569/86400)+DATE(1970,1,1)</f>
        <v>41832.208333333336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 s="5">
        <f>IF(H570&lt;&gt;0,E570/H570,0)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LEFT(P570,SEARCH("/",P570,2)-1)</f>
        <v>theater</v>
      </c>
      <c r="R570" t="str">
        <f>RIGHT(P570,LEN(P570)-SEARCH("/",P570,1))</f>
        <v>plays</v>
      </c>
      <c r="S570" s="8">
        <f>(L570/86400)+DATE(1970,1,1)</f>
        <v>40374.208333333336</v>
      </c>
      <c r="T570" s="8">
        <f>(M570/86400)+DATE(1970,1,1)</f>
        <v>40419.208333333336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 s="5">
        <f>IF(H571&lt;&gt;0,E571/H571,0)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LEFT(P571,SEARCH("/",P571,2)-1)</f>
        <v>film &amp; video</v>
      </c>
      <c r="R571" t="str">
        <f>RIGHT(P571,LEN(P571)-SEARCH("/",P571,1))</f>
        <v>animation</v>
      </c>
      <c r="S571" s="8">
        <f>(L571/86400)+DATE(1970,1,1)</f>
        <v>40554.25</v>
      </c>
      <c r="T571" s="8">
        <f>(M571/86400)+DATE(1970,1,1)</f>
        <v>40566.25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 s="5">
        <f>IF(H572&lt;&gt;0,E572/H572,0)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LEFT(P572,SEARCH("/",P572,2)-1)</f>
        <v>music</v>
      </c>
      <c r="R572" t="str">
        <f>RIGHT(P572,LEN(P572)-SEARCH("/",P572,1))</f>
        <v>rock</v>
      </c>
      <c r="S572" s="8">
        <f>(L572/86400)+DATE(1970,1,1)</f>
        <v>41993.25</v>
      </c>
      <c r="T572" s="8">
        <f>(M572/86400)+DATE(1970,1,1)</f>
        <v>41999.25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IF(H573&lt;&gt;0,E573/H573,0)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LEFT(P573,SEARCH("/",P573,2)-1)</f>
        <v>film &amp; video</v>
      </c>
      <c r="R573" t="str">
        <f>RIGHT(P573,LEN(P573)-SEARCH("/",P573,1))</f>
        <v>shorts</v>
      </c>
      <c r="S573" s="8">
        <f>(L573/86400)+DATE(1970,1,1)</f>
        <v>42174.208333333328</v>
      </c>
      <c r="T573" s="8">
        <f>(M573/86400)+DATE(1970,1,1)</f>
        <v>42221.208333333328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IF(H574&lt;&gt;0,E574/H574,0)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LEFT(P574,SEARCH("/",P574,2)-1)</f>
        <v>music</v>
      </c>
      <c r="R574" t="str">
        <f>RIGHT(P574,LEN(P574)-SEARCH("/",P574,1))</f>
        <v>rock</v>
      </c>
      <c r="S574" s="8">
        <f>(L574/86400)+DATE(1970,1,1)</f>
        <v>42275.208333333328</v>
      </c>
      <c r="T574" s="8">
        <f>(M574/86400)+DATE(1970,1,1)</f>
        <v>42291.208333333328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 s="5">
        <f>IF(H575&lt;&gt;0,E575/H575,0)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LEFT(P575,SEARCH("/",P575,2)-1)</f>
        <v>journalism</v>
      </c>
      <c r="R575" t="str">
        <f>RIGHT(P575,LEN(P575)-SEARCH("/",P575,1))</f>
        <v>audio</v>
      </c>
      <c r="S575" s="8">
        <f>(L575/86400)+DATE(1970,1,1)</f>
        <v>41761.208333333336</v>
      </c>
      <c r="T575" s="8">
        <f>(M575/86400)+DATE(1970,1,1)</f>
        <v>41763.208333333336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 s="5">
        <f>IF(H576&lt;&gt;0,E576/H576,0)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LEFT(P576,SEARCH("/",P576,2)-1)</f>
        <v>food</v>
      </c>
      <c r="R576" t="str">
        <f>RIGHT(P576,LEN(P576)-SEARCH("/",P576,1))</f>
        <v>food trucks</v>
      </c>
      <c r="S576" s="8">
        <f>(L576/86400)+DATE(1970,1,1)</f>
        <v>43806.25</v>
      </c>
      <c r="T576" s="8">
        <f>(M576/86400)+DATE(1970,1,1)</f>
        <v>43816.25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IF(H577&lt;&gt;0,E577/H577,0)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LEFT(P577,SEARCH("/",P577,2)-1)</f>
        <v>theater</v>
      </c>
      <c r="R577" t="str">
        <f>RIGHT(P577,LEN(P577)-SEARCH("/",P577,1))</f>
        <v>plays</v>
      </c>
      <c r="S577" s="8">
        <f>(L577/86400)+DATE(1970,1,1)</f>
        <v>41779.208333333336</v>
      </c>
      <c r="T577" s="8">
        <f>(M577/86400)+DATE(1970,1,1)</f>
        <v>41782.208333333336</v>
      </c>
    </row>
    <row r="578" spans="1:20" ht="31.5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IF(H578&lt;&gt;0,E578/H578,0)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LEFT(P578,SEARCH("/",P578,2)-1)</f>
        <v>theater</v>
      </c>
      <c r="R578" t="str">
        <f>RIGHT(P578,LEN(P578)-SEARCH("/",P578,1))</f>
        <v>plays</v>
      </c>
      <c r="S578" s="8">
        <f>(L578/86400)+DATE(1970,1,1)</f>
        <v>43040.208333333328</v>
      </c>
      <c r="T578" s="8">
        <f>(M578/86400)+DATE(1970,1,1)</f>
        <v>43057.25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IF(H579&lt;&gt;0,E579/H579,0)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LEFT(P579,SEARCH("/",P579,2)-1)</f>
        <v>music</v>
      </c>
      <c r="R579" t="str">
        <f>RIGHT(P579,LEN(P579)-SEARCH("/",P579,1))</f>
        <v>jazz</v>
      </c>
      <c r="S579" s="8">
        <f>(L579/86400)+DATE(1970,1,1)</f>
        <v>40613.25</v>
      </c>
      <c r="T579" s="8">
        <f>(M579/86400)+DATE(1970,1,1)</f>
        <v>40639.208333333336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IF(H580&lt;&gt;0,E580/H580,0)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LEFT(P580,SEARCH("/",P580,2)-1)</f>
        <v>film &amp; video</v>
      </c>
      <c r="R580" t="str">
        <f>RIGHT(P580,LEN(P580)-SEARCH("/",P580,1))</f>
        <v>science fiction</v>
      </c>
      <c r="S580" s="8">
        <f>(L580/86400)+DATE(1970,1,1)</f>
        <v>40878.25</v>
      </c>
      <c r="T580" s="8">
        <f>(M580/86400)+DATE(1970,1,1)</f>
        <v>40881.25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 s="5">
        <f>IF(H581&lt;&gt;0,E581/H581,0)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LEFT(P581,SEARCH("/",P581,2)-1)</f>
        <v>music</v>
      </c>
      <c r="R581" t="str">
        <f>RIGHT(P581,LEN(P581)-SEARCH("/",P581,1))</f>
        <v>jazz</v>
      </c>
      <c r="S581" s="8">
        <f>(L581/86400)+DATE(1970,1,1)</f>
        <v>40762.208333333336</v>
      </c>
      <c r="T581" s="8">
        <f>(M581/86400)+DATE(1970,1,1)</f>
        <v>40774.208333333336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 s="5">
        <f>IF(H582&lt;&gt;0,E582/H582,0)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LEFT(P582,SEARCH("/",P582,2)-1)</f>
        <v>theater</v>
      </c>
      <c r="R582" t="str">
        <f>RIGHT(P582,LEN(P582)-SEARCH("/",P582,1))</f>
        <v>plays</v>
      </c>
      <c r="S582" s="8">
        <f>(L582/86400)+DATE(1970,1,1)</f>
        <v>41696.25</v>
      </c>
      <c r="T582" s="8">
        <f>(M582/86400)+DATE(1970,1,1)</f>
        <v>41704.25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IF(H583&lt;&gt;0,E583/H583,0)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LEFT(P583,SEARCH("/",P583,2)-1)</f>
        <v>technology</v>
      </c>
      <c r="R583" t="str">
        <f>RIGHT(P583,LEN(P583)-SEARCH("/",P583,1))</f>
        <v>web</v>
      </c>
      <c r="S583" s="8">
        <f>(L583/86400)+DATE(1970,1,1)</f>
        <v>40662.208333333336</v>
      </c>
      <c r="T583" s="8">
        <f>(M583/86400)+DATE(1970,1,1)</f>
        <v>40677.208333333336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IF(H584&lt;&gt;0,E584/H584,0)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LEFT(P584,SEARCH("/",P584,2)-1)</f>
        <v>games</v>
      </c>
      <c r="R584" t="str">
        <f>RIGHT(P584,LEN(P584)-SEARCH("/",P584,1))</f>
        <v>video games</v>
      </c>
      <c r="S584" s="8">
        <f>(L584/86400)+DATE(1970,1,1)</f>
        <v>42165.208333333328</v>
      </c>
      <c r="T584" s="8">
        <f>(M584/86400)+DATE(1970,1,1)</f>
        <v>42170.208333333328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 s="5">
        <f>IF(H585&lt;&gt;0,E585/H585,0)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LEFT(P585,SEARCH("/",P585,2)-1)</f>
        <v>film &amp; video</v>
      </c>
      <c r="R585" t="str">
        <f>RIGHT(P585,LEN(P585)-SEARCH("/",P585,1))</f>
        <v>documentary</v>
      </c>
      <c r="S585" s="8">
        <f>(L585/86400)+DATE(1970,1,1)</f>
        <v>40959.25</v>
      </c>
      <c r="T585" s="8">
        <f>(M585/86400)+DATE(1970,1,1)</f>
        <v>40976.25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 s="5">
        <f>IF(H586&lt;&gt;0,E586/H586,0)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LEFT(P586,SEARCH("/",P586,2)-1)</f>
        <v>technology</v>
      </c>
      <c r="R586" t="str">
        <f>RIGHT(P586,LEN(P586)-SEARCH("/",P586,1))</f>
        <v>web</v>
      </c>
      <c r="S586" s="8">
        <f>(L586/86400)+DATE(1970,1,1)</f>
        <v>41024.208333333336</v>
      </c>
      <c r="T586" s="8">
        <f>(M586/86400)+DATE(1970,1,1)</f>
        <v>41038.208333333336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 s="5">
        <f>IF(H587&lt;&gt;0,E587/H587,0)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LEFT(P587,SEARCH("/",P587,2)-1)</f>
        <v>publishing</v>
      </c>
      <c r="R587" t="str">
        <f>RIGHT(P587,LEN(P587)-SEARCH("/",P587,1))</f>
        <v>translations</v>
      </c>
      <c r="S587" s="8">
        <f>(L587/86400)+DATE(1970,1,1)</f>
        <v>40255.208333333336</v>
      </c>
      <c r="T587" s="8">
        <f>(M587/86400)+DATE(1970,1,1)</f>
        <v>40265.208333333336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 s="5">
        <f>IF(H588&lt;&gt;0,E588/H588,0)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LEFT(P588,SEARCH("/",P588,2)-1)</f>
        <v>music</v>
      </c>
      <c r="R588" t="str">
        <f>RIGHT(P588,LEN(P588)-SEARCH("/",P588,1))</f>
        <v>rock</v>
      </c>
      <c r="S588" s="8">
        <f>(L588/86400)+DATE(1970,1,1)</f>
        <v>40499.25</v>
      </c>
      <c r="T588" s="8">
        <f>(M588/86400)+DATE(1970,1,1)</f>
        <v>40518.25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IF(H589&lt;&gt;0,E589/H589,0)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LEFT(P589,SEARCH("/",P589,2)-1)</f>
        <v>food</v>
      </c>
      <c r="R589" t="str">
        <f>RIGHT(P589,LEN(P589)-SEARCH("/",P589,1))</f>
        <v>food trucks</v>
      </c>
      <c r="S589" s="8">
        <f>(L589/86400)+DATE(1970,1,1)</f>
        <v>43484.25</v>
      </c>
      <c r="T589" s="8">
        <f>(M589/86400)+DATE(1970,1,1)</f>
        <v>43536.208333333328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IF(H590&lt;&gt;0,E590/H590,0)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LEFT(P590,SEARCH("/",P590,2)-1)</f>
        <v>theater</v>
      </c>
      <c r="R590" t="str">
        <f>RIGHT(P590,LEN(P590)-SEARCH("/",P590,1))</f>
        <v>plays</v>
      </c>
      <c r="S590" s="8">
        <f>(L590/86400)+DATE(1970,1,1)</f>
        <v>40262.208333333336</v>
      </c>
      <c r="T590" s="8">
        <f>(M590/86400)+DATE(1970,1,1)</f>
        <v>40293.208333333336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IF(H591&lt;&gt;0,E591/H591,0)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LEFT(P591,SEARCH("/",P591,2)-1)</f>
        <v>film &amp; video</v>
      </c>
      <c r="R591" t="str">
        <f>RIGHT(P591,LEN(P591)-SEARCH("/",P591,1))</f>
        <v>documentary</v>
      </c>
      <c r="S591" s="8">
        <f>(L591/86400)+DATE(1970,1,1)</f>
        <v>42190.208333333328</v>
      </c>
      <c r="T591" s="8">
        <f>(M591/86400)+DATE(1970,1,1)</f>
        <v>42197.208333333328</v>
      </c>
    </row>
    <row r="592" spans="1:20" ht="31.5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IF(H592&lt;&gt;0,E592/H592,0)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LEFT(P592,SEARCH("/",P592,2)-1)</f>
        <v>publishing</v>
      </c>
      <c r="R592" t="str">
        <f>RIGHT(P592,LEN(P592)-SEARCH("/",P592,1))</f>
        <v>radio &amp; podcasts</v>
      </c>
      <c r="S592" s="8">
        <f>(L592/86400)+DATE(1970,1,1)</f>
        <v>41994.25</v>
      </c>
      <c r="T592" s="8">
        <f>(M592/86400)+DATE(1970,1,1)</f>
        <v>42005.25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 s="5">
        <f>IF(H593&lt;&gt;0,E593/H593,0)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LEFT(P593,SEARCH("/",P593,2)-1)</f>
        <v>games</v>
      </c>
      <c r="R593" t="str">
        <f>RIGHT(P593,LEN(P593)-SEARCH("/",P593,1))</f>
        <v>video games</v>
      </c>
      <c r="S593" s="8">
        <f>(L593/86400)+DATE(1970,1,1)</f>
        <v>40373.208333333336</v>
      </c>
      <c r="T593" s="8">
        <f>(M593/86400)+DATE(1970,1,1)</f>
        <v>40383.208333333336</v>
      </c>
    </row>
    <row r="594" spans="1:20" ht="31.5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IF(H594&lt;&gt;0,E594/H594,0)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LEFT(P594,SEARCH("/",P594,2)-1)</f>
        <v>theater</v>
      </c>
      <c r="R594" t="str">
        <f>RIGHT(P594,LEN(P594)-SEARCH("/",P594,1))</f>
        <v>plays</v>
      </c>
      <c r="S594" s="8">
        <f>(L594/86400)+DATE(1970,1,1)</f>
        <v>41789.208333333336</v>
      </c>
      <c r="T594" s="8">
        <f>(M594/86400)+DATE(1970,1,1)</f>
        <v>41798.208333333336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 s="5">
        <f>IF(H595&lt;&gt;0,E595/H595,0)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LEFT(P595,SEARCH("/",P595,2)-1)</f>
        <v>film &amp; video</v>
      </c>
      <c r="R595" t="str">
        <f>RIGHT(P595,LEN(P595)-SEARCH("/",P595,1))</f>
        <v>animation</v>
      </c>
      <c r="S595" s="8">
        <f>(L595/86400)+DATE(1970,1,1)</f>
        <v>41724.208333333336</v>
      </c>
      <c r="T595" s="8">
        <f>(M595/86400)+DATE(1970,1,1)</f>
        <v>41737.208333333336</v>
      </c>
    </row>
    <row r="596" spans="1:20" ht="31.5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IF(H596&lt;&gt;0,E596/H596,0)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LEFT(P596,SEARCH("/",P596,2)-1)</f>
        <v>theater</v>
      </c>
      <c r="R596" t="str">
        <f>RIGHT(P596,LEN(P596)-SEARCH("/",P596,1))</f>
        <v>plays</v>
      </c>
      <c r="S596" s="8">
        <f>(L596/86400)+DATE(1970,1,1)</f>
        <v>42548.208333333328</v>
      </c>
      <c r="T596" s="8">
        <f>(M596/86400)+DATE(1970,1,1)</f>
        <v>42551.208333333328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 s="5">
        <f>IF(H597&lt;&gt;0,E597/H597,0)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LEFT(P597,SEARCH("/",P597,2)-1)</f>
        <v>theater</v>
      </c>
      <c r="R597" t="str">
        <f>RIGHT(P597,LEN(P597)-SEARCH("/",P597,1))</f>
        <v>plays</v>
      </c>
      <c r="S597" s="8">
        <f>(L597/86400)+DATE(1970,1,1)</f>
        <v>40253.208333333336</v>
      </c>
      <c r="T597" s="8">
        <f>(M597/86400)+DATE(1970,1,1)</f>
        <v>40274.208333333336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IF(H598&lt;&gt;0,E598/H598,0)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LEFT(P598,SEARCH("/",P598,2)-1)</f>
        <v>film &amp; video</v>
      </c>
      <c r="R598" t="str">
        <f>RIGHT(P598,LEN(P598)-SEARCH("/",P598,1))</f>
        <v>drama</v>
      </c>
      <c r="S598" s="8">
        <f>(L598/86400)+DATE(1970,1,1)</f>
        <v>42434.25</v>
      </c>
      <c r="T598" s="8">
        <f>(M598/86400)+DATE(1970,1,1)</f>
        <v>42441.25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 s="5">
        <f>IF(H599&lt;&gt;0,E599/H599,0)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LEFT(P599,SEARCH("/",P599,2)-1)</f>
        <v>theater</v>
      </c>
      <c r="R599" t="str">
        <f>RIGHT(P599,LEN(P599)-SEARCH("/",P599,1))</f>
        <v>plays</v>
      </c>
      <c r="S599" s="8">
        <f>(L599/86400)+DATE(1970,1,1)</f>
        <v>43786.25</v>
      </c>
      <c r="T599" s="8">
        <f>(M599/86400)+DATE(1970,1,1)</f>
        <v>43804.25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 s="5">
        <f>IF(H600&lt;&gt;0,E600/H600,0)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LEFT(P600,SEARCH("/",P600,2)-1)</f>
        <v>music</v>
      </c>
      <c r="R600" t="str">
        <f>RIGHT(P600,LEN(P600)-SEARCH("/",P600,1))</f>
        <v>rock</v>
      </c>
      <c r="S600" s="8">
        <f>(L600/86400)+DATE(1970,1,1)</f>
        <v>40344.208333333336</v>
      </c>
      <c r="T600" s="8">
        <f>(M600/86400)+DATE(1970,1,1)</f>
        <v>40373.208333333336</v>
      </c>
    </row>
    <row r="601" spans="1:20" ht="31.5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IF(H601&lt;&gt;0,E601/H601,0)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LEFT(P601,SEARCH("/",P601,2)-1)</f>
        <v>film &amp; video</v>
      </c>
      <c r="R601" t="str">
        <f>RIGHT(P601,LEN(P601)-SEARCH("/",P601,1))</f>
        <v>documentary</v>
      </c>
      <c r="S601" s="8">
        <f>(L601/86400)+DATE(1970,1,1)</f>
        <v>42047.25</v>
      </c>
      <c r="T601" s="8">
        <f>(M601/86400)+DATE(1970,1,1)</f>
        <v>42055.25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IF(H602&lt;&gt;0,E602/H602,0)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LEFT(P602,SEARCH("/",P602,2)-1)</f>
        <v>food</v>
      </c>
      <c r="R602" t="str">
        <f>RIGHT(P602,LEN(P602)-SEARCH("/",P602,1))</f>
        <v>food trucks</v>
      </c>
      <c r="S602" s="8">
        <f>(L602/86400)+DATE(1970,1,1)</f>
        <v>41485.208333333336</v>
      </c>
      <c r="T602" s="8">
        <f>(M602/86400)+DATE(1970,1,1)</f>
        <v>41497.208333333336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 s="5">
        <f>IF(H603&lt;&gt;0,E603/H603,0)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LEFT(P603,SEARCH("/",P603,2)-1)</f>
        <v>technology</v>
      </c>
      <c r="R603" t="str">
        <f>RIGHT(P603,LEN(P603)-SEARCH("/",P603,1))</f>
        <v>wearables</v>
      </c>
      <c r="S603" s="8">
        <f>(L603/86400)+DATE(1970,1,1)</f>
        <v>41789.208333333336</v>
      </c>
      <c r="T603" s="8">
        <f>(M603/86400)+DATE(1970,1,1)</f>
        <v>41806.208333333336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 s="5">
        <f>IF(H604&lt;&gt;0,E604/H604,0)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LEFT(P604,SEARCH("/",P604,2)-1)</f>
        <v>theater</v>
      </c>
      <c r="R604" t="str">
        <f>RIGHT(P604,LEN(P604)-SEARCH("/",P604,1))</f>
        <v>plays</v>
      </c>
      <c r="S604" s="8">
        <f>(L604/86400)+DATE(1970,1,1)</f>
        <v>42160.208333333328</v>
      </c>
      <c r="T604" s="8">
        <f>(M604/86400)+DATE(1970,1,1)</f>
        <v>42171.208333333328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 s="5">
        <f>IF(H605&lt;&gt;0,E605/H605,0)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LEFT(P605,SEARCH("/",P605,2)-1)</f>
        <v>theater</v>
      </c>
      <c r="R605" t="str">
        <f>RIGHT(P605,LEN(P605)-SEARCH("/",P605,1))</f>
        <v>plays</v>
      </c>
      <c r="S605" s="8">
        <f>(L605/86400)+DATE(1970,1,1)</f>
        <v>43573.208333333328</v>
      </c>
      <c r="T605" s="8">
        <f>(M605/86400)+DATE(1970,1,1)</f>
        <v>43600.208333333328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 s="5">
        <f>IF(H606&lt;&gt;0,E606/H606,0)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LEFT(P606,SEARCH("/",P606,2)-1)</f>
        <v>theater</v>
      </c>
      <c r="R606" t="str">
        <f>RIGHT(P606,LEN(P606)-SEARCH("/",P606,1))</f>
        <v>plays</v>
      </c>
      <c r="S606" s="8">
        <f>(L606/86400)+DATE(1970,1,1)</f>
        <v>40565.25</v>
      </c>
      <c r="T606" s="8">
        <f>(M606/86400)+DATE(1970,1,1)</f>
        <v>40586.25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 s="5">
        <f>IF(H607&lt;&gt;0,E607/H607,0)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LEFT(P607,SEARCH("/",P607,2)-1)</f>
        <v>publishing</v>
      </c>
      <c r="R607" t="str">
        <f>RIGHT(P607,LEN(P607)-SEARCH("/",P607,1))</f>
        <v>nonfiction</v>
      </c>
      <c r="S607" s="8">
        <f>(L607/86400)+DATE(1970,1,1)</f>
        <v>42280.208333333328</v>
      </c>
      <c r="T607" s="8">
        <f>(M607/86400)+DATE(1970,1,1)</f>
        <v>42321.25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 s="5">
        <f>IF(H608&lt;&gt;0,E608/H608,0)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LEFT(P608,SEARCH("/",P608,2)-1)</f>
        <v>music</v>
      </c>
      <c r="R608" t="str">
        <f>RIGHT(P608,LEN(P608)-SEARCH("/",P608,1))</f>
        <v>rock</v>
      </c>
      <c r="S608" s="8">
        <f>(L608/86400)+DATE(1970,1,1)</f>
        <v>42436.25</v>
      </c>
      <c r="T608" s="8">
        <f>(M608/86400)+DATE(1970,1,1)</f>
        <v>42447.208333333328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 s="5">
        <f>IF(H609&lt;&gt;0,E609/H609,0)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LEFT(P609,SEARCH("/",P609,2)-1)</f>
        <v>food</v>
      </c>
      <c r="R609" t="str">
        <f>RIGHT(P609,LEN(P609)-SEARCH("/",P609,1))</f>
        <v>food trucks</v>
      </c>
      <c r="S609" s="8">
        <f>(L609/86400)+DATE(1970,1,1)</f>
        <v>41721.208333333336</v>
      </c>
      <c r="T609" s="8">
        <f>(M609/86400)+DATE(1970,1,1)</f>
        <v>41723.208333333336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 s="5">
        <f>IF(H610&lt;&gt;0,E610/H610,0)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LEFT(P610,SEARCH("/",P610,2)-1)</f>
        <v>music</v>
      </c>
      <c r="R610" t="str">
        <f>RIGHT(P610,LEN(P610)-SEARCH("/",P610,1))</f>
        <v>jazz</v>
      </c>
      <c r="S610" s="8">
        <f>(L610/86400)+DATE(1970,1,1)</f>
        <v>43530.25</v>
      </c>
      <c r="T610" s="8">
        <f>(M610/86400)+DATE(1970,1,1)</f>
        <v>43534.25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 s="5">
        <f>IF(H611&lt;&gt;0,E611/H611,0)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LEFT(P611,SEARCH("/",P611,2)-1)</f>
        <v>film &amp; video</v>
      </c>
      <c r="R611" t="str">
        <f>RIGHT(P611,LEN(P611)-SEARCH("/",P611,1))</f>
        <v>science fiction</v>
      </c>
      <c r="S611" s="8">
        <f>(L611/86400)+DATE(1970,1,1)</f>
        <v>43481.25</v>
      </c>
      <c r="T611" s="8">
        <f>(M611/86400)+DATE(1970,1,1)</f>
        <v>43498.25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 s="5">
        <f>IF(H612&lt;&gt;0,E612/H612,0)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LEFT(P612,SEARCH("/",P612,2)-1)</f>
        <v>theater</v>
      </c>
      <c r="R612" t="str">
        <f>RIGHT(P612,LEN(P612)-SEARCH("/",P612,1))</f>
        <v>plays</v>
      </c>
      <c r="S612" s="8">
        <f>(L612/86400)+DATE(1970,1,1)</f>
        <v>41259.25</v>
      </c>
      <c r="T612" s="8">
        <f>(M612/86400)+DATE(1970,1,1)</f>
        <v>41273.25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IF(H613&lt;&gt;0,E613/H613,0)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LEFT(P613,SEARCH("/",P613,2)-1)</f>
        <v>theater</v>
      </c>
      <c r="R613" t="str">
        <f>RIGHT(P613,LEN(P613)-SEARCH("/",P613,1))</f>
        <v>plays</v>
      </c>
      <c r="S613" s="8">
        <f>(L613/86400)+DATE(1970,1,1)</f>
        <v>41480.208333333336</v>
      </c>
      <c r="T613" s="8">
        <f>(M613/86400)+DATE(1970,1,1)</f>
        <v>41492.208333333336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 s="5">
        <f>IF(H614&lt;&gt;0,E614/H614,0)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LEFT(P614,SEARCH("/",P614,2)-1)</f>
        <v>music</v>
      </c>
      <c r="R614" t="str">
        <f>RIGHT(P614,LEN(P614)-SEARCH("/",P614,1))</f>
        <v>electric music</v>
      </c>
      <c r="S614" s="8">
        <f>(L614/86400)+DATE(1970,1,1)</f>
        <v>40474.208333333336</v>
      </c>
      <c r="T614" s="8">
        <f>(M614/86400)+DATE(1970,1,1)</f>
        <v>40497.25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 s="5">
        <f>IF(H615&lt;&gt;0,E615/H615,0)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LEFT(P615,SEARCH("/",P615,2)-1)</f>
        <v>theater</v>
      </c>
      <c r="R615" t="str">
        <f>RIGHT(P615,LEN(P615)-SEARCH("/",P615,1))</f>
        <v>plays</v>
      </c>
      <c r="S615" s="8">
        <f>(L615/86400)+DATE(1970,1,1)</f>
        <v>42973.208333333328</v>
      </c>
      <c r="T615" s="8">
        <f>(M615/86400)+DATE(1970,1,1)</f>
        <v>42982.208333333328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 s="5">
        <f>IF(H616&lt;&gt;0,E616/H616,0)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LEFT(P616,SEARCH("/",P616,2)-1)</f>
        <v>theater</v>
      </c>
      <c r="R616" t="str">
        <f>RIGHT(P616,LEN(P616)-SEARCH("/",P616,1))</f>
        <v>plays</v>
      </c>
      <c r="S616" s="8">
        <f>(L616/86400)+DATE(1970,1,1)</f>
        <v>42746.25</v>
      </c>
      <c r="T616" s="8">
        <f>(M616/86400)+DATE(1970,1,1)</f>
        <v>42764.25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 s="5">
        <f>IF(H617&lt;&gt;0,E617/H617,0)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LEFT(P617,SEARCH("/",P617,2)-1)</f>
        <v>theater</v>
      </c>
      <c r="R617" t="str">
        <f>RIGHT(P617,LEN(P617)-SEARCH("/",P617,1))</f>
        <v>plays</v>
      </c>
      <c r="S617" s="8">
        <f>(L617/86400)+DATE(1970,1,1)</f>
        <v>42489.208333333328</v>
      </c>
      <c r="T617" s="8">
        <f>(M617/86400)+DATE(1970,1,1)</f>
        <v>42499.208333333328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 s="5">
        <f>IF(H618&lt;&gt;0,E618/H618,0)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LEFT(P618,SEARCH("/",P618,2)-1)</f>
        <v>music</v>
      </c>
      <c r="R618" t="str">
        <f>RIGHT(P618,LEN(P618)-SEARCH("/",P618,1))</f>
        <v>indie rock</v>
      </c>
      <c r="S618" s="8">
        <f>(L618/86400)+DATE(1970,1,1)</f>
        <v>41537.208333333336</v>
      </c>
      <c r="T618" s="8">
        <f>(M618/86400)+DATE(1970,1,1)</f>
        <v>41538.208333333336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 s="5">
        <f>IF(H619&lt;&gt;0,E619/H619,0)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LEFT(P619,SEARCH("/",P619,2)-1)</f>
        <v>theater</v>
      </c>
      <c r="R619" t="str">
        <f>RIGHT(P619,LEN(P619)-SEARCH("/",P619,1))</f>
        <v>plays</v>
      </c>
      <c r="S619" s="8">
        <f>(L619/86400)+DATE(1970,1,1)</f>
        <v>41794.208333333336</v>
      </c>
      <c r="T619" s="8">
        <f>(M619/86400)+DATE(1970,1,1)</f>
        <v>41804.208333333336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IF(H620&lt;&gt;0,E620/H620,0)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LEFT(P620,SEARCH("/",P620,2)-1)</f>
        <v>publishing</v>
      </c>
      <c r="R620" t="str">
        <f>RIGHT(P620,LEN(P620)-SEARCH("/",P620,1))</f>
        <v>nonfiction</v>
      </c>
      <c r="S620" s="8">
        <f>(L620/86400)+DATE(1970,1,1)</f>
        <v>41396.208333333336</v>
      </c>
      <c r="T620" s="8">
        <f>(M620/86400)+DATE(1970,1,1)</f>
        <v>41417.208333333336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IF(H621&lt;&gt;0,E621/H621,0)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LEFT(P621,SEARCH("/",P621,2)-1)</f>
        <v>theater</v>
      </c>
      <c r="R621" t="str">
        <f>RIGHT(P621,LEN(P621)-SEARCH("/",P621,1))</f>
        <v>plays</v>
      </c>
      <c r="S621" s="8">
        <f>(L621/86400)+DATE(1970,1,1)</f>
        <v>40669.208333333336</v>
      </c>
      <c r="T621" s="8">
        <f>(M621/86400)+DATE(1970,1,1)</f>
        <v>40670.208333333336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 s="5">
        <f>IF(H622&lt;&gt;0,E622/H622,0)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LEFT(P622,SEARCH("/",P622,2)-1)</f>
        <v>photography</v>
      </c>
      <c r="R622" t="str">
        <f>RIGHT(P622,LEN(P622)-SEARCH("/",P622,1))</f>
        <v>photography books</v>
      </c>
      <c r="S622" s="8">
        <f>(L622/86400)+DATE(1970,1,1)</f>
        <v>42559.208333333328</v>
      </c>
      <c r="T622" s="8">
        <f>(M622/86400)+DATE(1970,1,1)</f>
        <v>42563.208333333328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 s="5">
        <f>IF(H623&lt;&gt;0,E623/H623,0)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LEFT(P623,SEARCH("/",P623,2)-1)</f>
        <v>theater</v>
      </c>
      <c r="R623" t="str">
        <f>RIGHT(P623,LEN(P623)-SEARCH("/",P623,1))</f>
        <v>plays</v>
      </c>
      <c r="S623" s="8">
        <f>(L623/86400)+DATE(1970,1,1)</f>
        <v>42626.208333333328</v>
      </c>
      <c r="T623" s="8">
        <f>(M623/86400)+DATE(1970,1,1)</f>
        <v>42631.208333333328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IF(H624&lt;&gt;0,E624/H624,0)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LEFT(P624,SEARCH("/",P624,2)-1)</f>
        <v>music</v>
      </c>
      <c r="R624" t="str">
        <f>RIGHT(P624,LEN(P624)-SEARCH("/",P624,1))</f>
        <v>indie rock</v>
      </c>
      <c r="S624" s="8">
        <f>(L624/86400)+DATE(1970,1,1)</f>
        <v>43205.208333333328</v>
      </c>
      <c r="T624" s="8">
        <f>(M624/86400)+DATE(1970,1,1)</f>
        <v>43231.208333333328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 s="5">
        <f>IF(H625&lt;&gt;0,E625/H625,0)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LEFT(P625,SEARCH("/",P625,2)-1)</f>
        <v>theater</v>
      </c>
      <c r="R625" t="str">
        <f>RIGHT(P625,LEN(P625)-SEARCH("/",P625,1))</f>
        <v>plays</v>
      </c>
      <c r="S625" s="8">
        <f>(L625/86400)+DATE(1970,1,1)</f>
        <v>42201.208333333328</v>
      </c>
      <c r="T625" s="8">
        <f>(M625/86400)+DATE(1970,1,1)</f>
        <v>42206.208333333328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 s="5">
        <f>IF(H626&lt;&gt;0,E626/H626,0)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LEFT(P626,SEARCH("/",P626,2)-1)</f>
        <v>photography</v>
      </c>
      <c r="R626" t="str">
        <f>RIGHT(P626,LEN(P626)-SEARCH("/",P626,1))</f>
        <v>photography books</v>
      </c>
      <c r="S626" s="8">
        <f>(L626/86400)+DATE(1970,1,1)</f>
        <v>42029.25</v>
      </c>
      <c r="T626" s="8">
        <f>(M626/86400)+DATE(1970,1,1)</f>
        <v>42035.25</v>
      </c>
    </row>
    <row r="627" spans="1:20" ht="31.5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IF(H627&lt;&gt;0,E627/H627,0)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LEFT(P627,SEARCH("/",P627,2)-1)</f>
        <v>theater</v>
      </c>
      <c r="R627" t="str">
        <f>RIGHT(P627,LEN(P627)-SEARCH("/",P627,1))</f>
        <v>plays</v>
      </c>
      <c r="S627" s="8">
        <f>(L627/86400)+DATE(1970,1,1)</f>
        <v>43857.25</v>
      </c>
      <c r="T627" s="8">
        <f>(M627/86400)+DATE(1970,1,1)</f>
        <v>43871.25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 s="5">
        <f>IF(H628&lt;&gt;0,E628/H628,0)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LEFT(P628,SEARCH("/",P628,2)-1)</f>
        <v>theater</v>
      </c>
      <c r="R628" t="str">
        <f>RIGHT(P628,LEN(P628)-SEARCH("/",P628,1))</f>
        <v>plays</v>
      </c>
      <c r="S628" s="8">
        <f>(L628/86400)+DATE(1970,1,1)</f>
        <v>40449.208333333336</v>
      </c>
      <c r="T628" s="8">
        <f>(M628/86400)+DATE(1970,1,1)</f>
        <v>40458.208333333336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 s="5">
        <f>IF(H629&lt;&gt;0,E629/H629,0)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LEFT(P629,SEARCH("/",P629,2)-1)</f>
        <v>food</v>
      </c>
      <c r="R629" t="str">
        <f>RIGHT(P629,LEN(P629)-SEARCH("/",P629,1))</f>
        <v>food trucks</v>
      </c>
      <c r="S629" s="8">
        <f>(L629/86400)+DATE(1970,1,1)</f>
        <v>40345.208333333336</v>
      </c>
      <c r="T629" s="8">
        <f>(M629/86400)+DATE(1970,1,1)</f>
        <v>40369.208333333336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 s="5">
        <f>IF(H630&lt;&gt;0,E630/H630,0)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LEFT(P630,SEARCH("/",P630,2)-1)</f>
        <v>music</v>
      </c>
      <c r="R630" t="str">
        <f>RIGHT(P630,LEN(P630)-SEARCH("/",P630,1))</f>
        <v>indie rock</v>
      </c>
      <c r="S630" s="8">
        <f>(L630/86400)+DATE(1970,1,1)</f>
        <v>40455.208333333336</v>
      </c>
      <c r="T630" s="8">
        <f>(M630/86400)+DATE(1970,1,1)</f>
        <v>40458.208333333336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IF(H631&lt;&gt;0,E631/H631,0)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LEFT(P631,SEARCH("/",P631,2)-1)</f>
        <v>theater</v>
      </c>
      <c r="R631" t="str">
        <f>RIGHT(P631,LEN(P631)-SEARCH("/",P631,1))</f>
        <v>plays</v>
      </c>
      <c r="S631" s="8">
        <f>(L631/86400)+DATE(1970,1,1)</f>
        <v>42557.208333333328</v>
      </c>
      <c r="T631" s="8">
        <f>(M631/86400)+DATE(1970,1,1)</f>
        <v>42559.208333333328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IF(H632&lt;&gt;0,E632/H632,0)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LEFT(P632,SEARCH("/",P632,2)-1)</f>
        <v>theater</v>
      </c>
      <c r="R632" t="str">
        <f>RIGHT(P632,LEN(P632)-SEARCH("/",P632,1))</f>
        <v>plays</v>
      </c>
      <c r="S632" s="8">
        <f>(L632/86400)+DATE(1970,1,1)</f>
        <v>43586.208333333328</v>
      </c>
      <c r="T632" s="8">
        <f>(M632/86400)+DATE(1970,1,1)</f>
        <v>43597.208333333328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 s="5">
        <f>IF(H633&lt;&gt;0,E633/H633,0)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LEFT(P633,SEARCH("/",P633,2)-1)</f>
        <v>theater</v>
      </c>
      <c r="R633" t="str">
        <f>RIGHT(P633,LEN(P633)-SEARCH("/",P633,1))</f>
        <v>plays</v>
      </c>
      <c r="S633" s="8">
        <f>(L633/86400)+DATE(1970,1,1)</f>
        <v>43550.208333333328</v>
      </c>
      <c r="T633" s="8">
        <f>(M633/86400)+DATE(1970,1,1)</f>
        <v>43554.208333333328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IF(H634&lt;&gt;0,E634/H634,0)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LEFT(P634,SEARCH("/",P634,2)-1)</f>
        <v>theater</v>
      </c>
      <c r="R634" t="str">
        <f>RIGHT(P634,LEN(P634)-SEARCH("/",P634,1))</f>
        <v>plays</v>
      </c>
      <c r="S634" s="8">
        <f>(L634/86400)+DATE(1970,1,1)</f>
        <v>41945.208333333336</v>
      </c>
      <c r="T634" s="8">
        <f>(M634/86400)+DATE(1970,1,1)</f>
        <v>41963.25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IF(H635&lt;&gt;0,E635/H635,0)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LEFT(P635,SEARCH("/",P635,2)-1)</f>
        <v>film &amp; video</v>
      </c>
      <c r="R635" t="str">
        <f>RIGHT(P635,LEN(P635)-SEARCH("/",P635,1))</f>
        <v>animation</v>
      </c>
      <c r="S635" s="8">
        <f>(L635/86400)+DATE(1970,1,1)</f>
        <v>42315.25</v>
      </c>
      <c r="T635" s="8">
        <f>(M635/86400)+DATE(1970,1,1)</f>
        <v>42319.25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IF(H636&lt;&gt;0,E636/H636,0)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LEFT(P636,SEARCH("/",P636,2)-1)</f>
        <v>film &amp; video</v>
      </c>
      <c r="R636" t="str">
        <f>RIGHT(P636,LEN(P636)-SEARCH("/",P636,1))</f>
        <v>television</v>
      </c>
      <c r="S636" s="8">
        <f>(L636/86400)+DATE(1970,1,1)</f>
        <v>42819.208333333328</v>
      </c>
      <c r="T636" s="8">
        <f>(M636/86400)+DATE(1970,1,1)</f>
        <v>42833.208333333328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 s="5">
        <f>IF(H637&lt;&gt;0,E637/H637,0)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LEFT(P637,SEARCH("/",P637,2)-1)</f>
        <v>film &amp; video</v>
      </c>
      <c r="R637" t="str">
        <f>RIGHT(P637,LEN(P637)-SEARCH("/",P637,1))</f>
        <v>television</v>
      </c>
      <c r="S637" s="8">
        <f>(L637/86400)+DATE(1970,1,1)</f>
        <v>41314.25</v>
      </c>
      <c r="T637" s="8">
        <f>(M637/86400)+DATE(1970,1,1)</f>
        <v>41346.208333333336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IF(H638&lt;&gt;0,E638/H638,0)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LEFT(P638,SEARCH("/",P638,2)-1)</f>
        <v>film &amp; video</v>
      </c>
      <c r="R638" t="str">
        <f>RIGHT(P638,LEN(P638)-SEARCH("/",P638,1))</f>
        <v>animation</v>
      </c>
      <c r="S638" s="8">
        <f>(L638/86400)+DATE(1970,1,1)</f>
        <v>40926.25</v>
      </c>
      <c r="T638" s="8">
        <f>(M638/86400)+DATE(1970,1,1)</f>
        <v>40971.25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IF(H639&lt;&gt;0,E639/H639,0)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LEFT(P639,SEARCH("/",P639,2)-1)</f>
        <v>theater</v>
      </c>
      <c r="R639" t="str">
        <f>RIGHT(P639,LEN(P639)-SEARCH("/",P639,1))</f>
        <v>plays</v>
      </c>
      <c r="S639" s="8">
        <f>(L639/86400)+DATE(1970,1,1)</f>
        <v>42688.25</v>
      </c>
      <c r="T639" s="8">
        <f>(M639/86400)+DATE(1970,1,1)</f>
        <v>42696.25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IF(H640&lt;&gt;0,E640/H640,0)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LEFT(P640,SEARCH("/",P640,2)-1)</f>
        <v>theater</v>
      </c>
      <c r="R640" t="str">
        <f>RIGHT(P640,LEN(P640)-SEARCH("/",P640,1))</f>
        <v>plays</v>
      </c>
      <c r="S640" s="8">
        <f>(L640/86400)+DATE(1970,1,1)</f>
        <v>40386.208333333336</v>
      </c>
      <c r="T640" s="8">
        <f>(M640/86400)+DATE(1970,1,1)</f>
        <v>40398.208333333336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IF(H641&lt;&gt;0,E641/H641,0)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LEFT(P641,SEARCH("/",P641,2)-1)</f>
        <v>film &amp; video</v>
      </c>
      <c r="R641" t="str">
        <f>RIGHT(P641,LEN(P641)-SEARCH("/",P641,1))</f>
        <v>drama</v>
      </c>
      <c r="S641" s="8">
        <f>(L641/86400)+DATE(1970,1,1)</f>
        <v>43309.208333333328</v>
      </c>
      <c r="T641" s="8">
        <f>(M641/86400)+DATE(1970,1,1)</f>
        <v>43309.208333333328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IF(H642&lt;&gt;0,E642/H642,0)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LEFT(P642,SEARCH("/",P642,2)-1)</f>
        <v>theater</v>
      </c>
      <c r="R642" t="str">
        <f>RIGHT(P642,LEN(P642)-SEARCH("/",P642,1))</f>
        <v>plays</v>
      </c>
      <c r="S642" s="8">
        <f>(L642/86400)+DATE(1970,1,1)</f>
        <v>42387.25</v>
      </c>
      <c r="T642" s="8">
        <f>(M642/86400)+DATE(1970,1,1)</f>
        <v>42390.25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 s="5">
        <f>IF(H643&lt;&gt;0,E643/H643,0)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LEFT(P643,SEARCH("/",P643,2)-1)</f>
        <v>theater</v>
      </c>
      <c r="R643" t="str">
        <f>RIGHT(P643,LEN(P643)-SEARCH("/",P643,1))</f>
        <v>plays</v>
      </c>
      <c r="S643" s="8">
        <f>(L643/86400)+DATE(1970,1,1)</f>
        <v>42786.25</v>
      </c>
      <c r="T643" s="8">
        <f>(M643/86400)+DATE(1970,1,1)</f>
        <v>42814.208333333328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 s="5">
        <f>IF(H644&lt;&gt;0,E644/H644,0)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LEFT(P644,SEARCH("/",P644,2)-1)</f>
        <v>technology</v>
      </c>
      <c r="R644" t="str">
        <f>RIGHT(P644,LEN(P644)-SEARCH("/",P644,1))</f>
        <v>wearables</v>
      </c>
      <c r="S644" s="8">
        <f>(L644/86400)+DATE(1970,1,1)</f>
        <v>43451.25</v>
      </c>
      <c r="T644" s="8">
        <f>(M644/86400)+DATE(1970,1,1)</f>
        <v>43460.25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 s="5">
        <f>IF(H645&lt;&gt;0,E645/H645,0)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LEFT(P645,SEARCH("/",P645,2)-1)</f>
        <v>theater</v>
      </c>
      <c r="R645" t="str">
        <f>RIGHT(P645,LEN(P645)-SEARCH("/",P645,1))</f>
        <v>plays</v>
      </c>
      <c r="S645" s="8">
        <f>(L645/86400)+DATE(1970,1,1)</f>
        <v>42795.25</v>
      </c>
      <c r="T645" s="8">
        <f>(M645/86400)+DATE(1970,1,1)</f>
        <v>42813.208333333328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IF(H646&lt;&gt;0,E646/H646,0)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LEFT(P646,SEARCH("/",P646,2)-1)</f>
        <v>theater</v>
      </c>
      <c r="R646" t="str">
        <f>RIGHT(P646,LEN(P646)-SEARCH("/",P646,1))</f>
        <v>plays</v>
      </c>
      <c r="S646" s="8">
        <f>(L646/86400)+DATE(1970,1,1)</f>
        <v>43452.25</v>
      </c>
      <c r="T646" s="8">
        <f>(M646/86400)+DATE(1970,1,1)</f>
        <v>43468.25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IF(H647&lt;&gt;0,E647/H647,0)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LEFT(P647,SEARCH("/",P647,2)-1)</f>
        <v>music</v>
      </c>
      <c r="R647" t="str">
        <f>RIGHT(P647,LEN(P647)-SEARCH("/",P647,1))</f>
        <v>rock</v>
      </c>
      <c r="S647" s="8">
        <f>(L647/86400)+DATE(1970,1,1)</f>
        <v>43369.208333333328</v>
      </c>
      <c r="T647" s="8">
        <f>(M647/86400)+DATE(1970,1,1)</f>
        <v>43390.208333333328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IF(H648&lt;&gt;0,E648/H648,0)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LEFT(P648,SEARCH("/",P648,2)-1)</f>
        <v>games</v>
      </c>
      <c r="R648" t="str">
        <f>RIGHT(P648,LEN(P648)-SEARCH("/",P648,1))</f>
        <v>video games</v>
      </c>
      <c r="S648" s="8">
        <f>(L648/86400)+DATE(1970,1,1)</f>
        <v>41346.208333333336</v>
      </c>
      <c r="T648" s="8">
        <f>(M648/86400)+DATE(1970,1,1)</f>
        <v>41357.208333333336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IF(H649&lt;&gt;0,E649/H649,0)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LEFT(P649,SEARCH("/",P649,2)-1)</f>
        <v>publishing</v>
      </c>
      <c r="R649" t="str">
        <f>RIGHT(P649,LEN(P649)-SEARCH("/",P649,1))</f>
        <v>translations</v>
      </c>
      <c r="S649" s="8">
        <f>(L649/86400)+DATE(1970,1,1)</f>
        <v>43199.208333333328</v>
      </c>
      <c r="T649" s="8">
        <f>(M649/86400)+DATE(1970,1,1)</f>
        <v>43223.208333333328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IF(H650&lt;&gt;0,E650/H650,0)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LEFT(P650,SEARCH("/",P650,2)-1)</f>
        <v>food</v>
      </c>
      <c r="R650" t="str">
        <f>RIGHT(P650,LEN(P650)-SEARCH("/",P650,1))</f>
        <v>food trucks</v>
      </c>
      <c r="S650" s="8">
        <f>(L650/86400)+DATE(1970,1,1)</f>
        <v>42922.208333333328</v>
      </c>
      <c r="T650" s="8">
        <f>(M650/86400)+DATE(1970,1,1)</f>
        <v>42940.208333333328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IF(H651&lt;&gt;0,E651/H651,0)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LEFT(P651,SEARCH("/",P651,2)-1)</f>
        <v>theater</v>
      </c>
      <c r="R651" t="str">
        <f>RIGHT(P651,LEN(P651)-SEARCH("/",P651,1))</f>
        <v>plays</v>
      </c>
      <c r="S651" s="8">
        <f>(L651/86400)+DATE(1970,1,1)</f>
        <v>40471.208333333336</v>
      </c>
      <c r="T651" s="8">
        <f>(M651/86400)+DATE(1970,1,1)</f>
        <v>40482.208333333336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IF(H652&lt;&gt;0,E652/H652,0)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LEFT(P652,SEARCH("/",P652,2)-1)</f>
        <v>music</v>
      </c>
      <c r="R652" t="str">
        <f>RIGHT(P652,LEN(P652)-SEARCH("/",P652,1))</f>
        <v>jazz</v>
      </c>
      <c r="S652" s="8">
        <f>(L652/86400)+DATE(1970,1,1)</f>
        <v>41828.208333333336</v>
      </c>
      <c r="T652" s="8">
        <f>(M652/86400)+DATE(1970,1,1)</f>
        <v>41855.208333333336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IF(H653&lt;&gt;0,E653/H653,0)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LEFT(P653,SEARCH("/",P653,2)-1)</f>
        <v>film &amp; video</v>
      </c>
      <c r="R653" t="str">
        <f>RIGHT(P653,LEN(P653)-SEARCH("/",P653,1))</f>
        <v>shorts</v>
      </c>
      <c r="S653" s="8">
        <f>(L653/86400)+DATE(1970,1,1)</f>
        <v>41692.25</v>
      </c>
      <c r="T653" s="8">
        <f>(M653/86400)+DATE(1970,1,1)</f>
        <v>41707.25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 s="5">
        <f>IF(H654&lt;&gt;0,E654/H654,0)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LEFT(P654,SEARCH("/",P654,2)-1)</f>
        <v>technology</v>
      </c>
      <c r="R654" t="str">
        <f>RIGHT(P654,LEN(P654)-SEARCH("/",P654,1))</f>
        <v>web</v>
      </c>
      <c r="S654" s="8">
        <f>(L654/86400)+DATE(1970,1,1)</f>
        <v>42587.208333333328</v>
      </c>
      <c r="T654" s="8">
        <f>(M654/86400)+DATE(1970,1,1)</f>
        <v>42630.208333333328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 s="5">
        <f>IF(H655&lt;&gt;0,E655/H655,0)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LEFT(P655,SEARCH("/",P655,2)-1)</f>
        <v>technology</v>
      </c>
      <c r="R655" t="str">
        <f>RIGHT(P655,LEN(P655)-SEARCH("/",P655,1))</f>
        <v>web</v>
      </c>
      <c r="S655" s="8">
        <f>(L655/86400)+DATE(1970,1,1)</f>
        <v>42468.208333333328</v>
      </c>
      <c r="T655" s="8">
        <f>(M655/86400)+DATE(1970,1,1)</f>
        <v>42470.208333333328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 s="5">
        <f>IF(H656&lt;&gt;0,E656/H656,0)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LEFT(P656,SEARCH("/",P656,2)-1)</f>
        <v>music</v>
      </c>
      <c r="R656" t="str">
        <f>RIGHT(P656,LEN(P656)-SEARCH("/",P656,1))</f>
        <v>metal</v>
      </c>
      <c r="S656" s="8">
        <f>(L656/86400)+DATE(1970,1,1)</f>
        <v>42240.208333333328</v>
      </c>
      <c r="T656" s="8">
        <f>(M656/86400)+DATE(1970,1,1)</f>
        <v>42245.208333333328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 s="5">
        <f>IF(H657&lt;&gt;0,E657/H657,0)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LEFT(P657,SEARCH("/",P657,2)-1)</f>
        <v>photography</v>
      </c>
      <c r="R657" t="str">
        <f>RIGHT(P657,LEN(P657)-SEARCH("/",P657,1))</f>
        <v>photography books</v>
      </c>
      <c r="S657" s="8">
        <f>(L657/86400)+DATE(1970,1,1)</f>
        <v>42796.25</v>
      </c>
      <c r="T657" s="8">
        <f>(M657/86400)+DATE(1970,1,1)</f>
        <v>42809.208333333328</v>
      </c>
    </row>
    <row r="658" spans="1:20" ht="31.5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IF(H658&lt;&gt;0,E658/H658,0)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LEFT(P658,SEARCH("/",P658,2)-1)</f>
        <v>food</v>
      </c>
      <c r="R658" t="str">
        <f>RIGHT(P658,LEN(P658)-SEARCH("/",P658,1))</f>
        <v>food trucks</v>
      </c>
      <c r="S658" s="8">
        <f>(L658/86400)+DATE(1970,1,1)</f>
        <v>43097.25</v>
      </c>
      <c r="T658" s="8">
        <f>(M658/86400)+DATE(1970,1,1)</f>
        <v>43102.25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IF(H659&lt;&gt;0,E659/H659,0)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LEFT(P659,SEARCH("/",P659,2)-1)</f>
        <v>film &amp; video</v>
      </c>
      <c r="R659" t="str">
        <f>RIGHT(P659,LEN(P659)-SEARCH("/",P659,1))</f>
        <v>science fiction</v>
      </c>
      <c r="S659" s="8">
        <f>(L659/86400)+DATE(1970,1,1)</f>
        <v>43096.25</v>
      </c>
      <c r="T659" s="8">
        <f>(M659/86400)+DATE(1970,1,1)</f>
        <v>43112.25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IF(H660&lt;&gt;0,E660/H660,0)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LEFT(P660,SEARCH("/",P660,2)-1)</f>
        <v>music</v>
      </c>
      <c r="R660" t="str">
        <f>RIGHT(P660,LEN(P660)-SEARCH("/",P660,1))</f>
        <v>rock</v>
      </c>
      <c r="S660" s="8">
        <f>(L660/86400)+DATE(1970,1,1)</f>
        <v>42246.208333333328</v>
      </c>
      <c r="T660" s="8">
        <f>(M660/86400)+DATE(1970,1,1)</f>
        <v>42269.208333333328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IF(H661&lt;&gt;0,E661/H661,0)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LEFT(P661,SEARCH("/",P661,2)-1)</f>
        <v>film &amp; video</v>
      </c>
      <c r="R661" t="str">
        <f>RIGHT(P661,LEN(P661)-SEARCH("/",P661,1))</f>
        <v>documentary</v>
      </c>
      <c r="S661" s="8">
        <f>(L661/86400)+DATE(1970,1,1)</f>
        <v>40570.25</v>
      </c>
      <c r="T661" s="8">
        <f>(M661/86400)+DATE(1970,1,1)</f>
        <v>40571.25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IF(H662&lt;&gt;0,E662/H662,0)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LEFT(P662,SEARCH("/",P662,2)-1)</f>
        <v>theater</v>
      </c>
      <c r="R662" t="str">
        <f>RIGHT(P662,LEN(P662)-SEARCH("/",P662,1))</f>
        <v>plays</v>
      </c>
      <c r="S662" s="8">
        <f>(L662/86400)+DATE(1970,1,1)</f>
        <v>42237.208333333328</v>
      </c>
      <c r="T662" s="8">
        <f>(M662/86400)+DATE(1970,1,1)</f>
        <v>42246.208333333328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IF(H663&lt;&gt;0,E663/H663,0)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LEFT(P663,SEARCH("/",P663,2)-1)</f>
        <v>music</v>
      </c>
      <c r="R663" t="str">
        <f>RIGHT(P663,LEN(P663)-SEARCH("/",P663,1))</f>
        <v>jazz</v>
      </c>
      <c r="S663" s="8">
        <f>(L663/86400)+DATE(1970,1,1)</f>
        <v>40996.208333333336</v>
      </c>
      <c r="T663" s="8">
        <f>(M663/86400)+DATE(1970,1,1)</f>
        <v>41026.208333333336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IF(H664&lt;&gt;0,E664/H664,0)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LEFT(P664,SEARCH("/",P664,2)-1)</f>
        <v>theater</v>
      </c>
      <c r="R664" t="str">
        <f>RIGHT(P664,LEN(P664)-SEARCH("/",P664,1))</f>
        <v>plays</v>
      </c>
      <c r="S664" s="8">
        <f>(L664/86400)+DATE(1970,1,1)</f>
        <v>43443.25</v>
      </c>
      <c r="T664" s="8">
        <f>(M664/86400)+DATE(1970,1,1)</f>
        <v>43447.25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IF(H665&lt;&gt;0,E665/H665,0)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LEFT(P665,SEARCH("/",P665,2)-1)</f>
        <v>theater</v>
      </c>
      <c r="R665" t="str">
        <f>RIGHT(P665,LEN(P665)-SEARCH("/",P665,1))</f>
        <v>plays</v>
      </c>
      <c r="S665" s="8">
        <f>(L665/86400)+DATE(1970,1,1)</f>
        <v>40458.208333333336</v>
      </c>
      <c r="T665" s="8">
        <f>(M665/86400)+DATE(1970,1,1)</f>
        <v>40481.208333333336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IF(H666&lt;&gt;0,E666/H666,0)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LEFT(P666,SEARCH("/",P666,2)-1)</f>
        <v>music</v>
      </c>
      <c r="R666" t="str">
        <f>RIGHT(P666,LEN(P666)-SEARCH("/",P666,1))</f>
        <v>jazz</v>
      </c>
      <c r="S666" s="8">
        <f>(L666/86400)+DATE(1970,1,1)</f>
        <v>40959.25</v>
      </c>
      <c r="T666" s="8">
        <f>(M666/86400)+DATE(1970,1,1)</f>
        <v>40969.25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 s="5">
        <f>IF(H667&lt;&gt;0,E667/H667,0)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LEFT(P667,SEARCH("/",P667,2)-1)</f>
        <v>film &amp; video</v>
      </c>
      <c r="R667" t="str">
        <f>RIGHT(P667,LEN(P667)-SEARCH("/",P667,1))</f>
        <v>documentary</v>
      </c>
      <c r="S667" s="8">
        <f>(L667/86400)+DATE(1970,1,1)</f>
        <v>40733.208333333336</v>
      </c>
      <c r="T667" s="8">
        <f>(M667/86400)+DATE(1970,1,1)</f>
        <v>40747.208333333336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IF(H668&lt;&gt;0,E668/H668,0)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LEFT(P668,SEARCH("/",P668,2)-1)</f>
        <v>theater</v>
      </c>
      <c r="R668" t="str">
        <f>RIGHT(P668,LEN(P668)-SEARCH("/",P668,1))</f>
        <v>plays</v>
      </c>
      <c r="S668" s="8">
        <f>(L668/86400)+DATE(1970,1,1)</f>
        <v>41516.208333333336</v>
      </c>
      <c r="T668" s="8">
        <f>(M668/86400)+DATE(1970,1,1)</f>
        <v>41522.208333333336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 s="5">
        <f>IF(H669&lt;&gt;0,E669/H669,0)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LEFT(P669,SEARCH("/",P669,2)-1)</f>
        <v>journalism</v>
      </c>
      <c r="R669" t="str">
        <f>RIGHT(P669,LEN(P669)-SEARCH("/",P669,1))</f>
        <v>audio</v>
      </c>
      <c r="S669" s="8">
        <f>(L669/86400)+DATE(1970,1,1)</f>
        <v>41892.208333333336</v>
      </c>
      <c r="T669" s="8">
        <f>(M669/86400)+DATE(1970,1,1)</f>
        <v>41901.208333333336</v>
      </c>
    </row>
    <row r="670" spans="1:20" ht="31.5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IF(H670&lt;&gt;0,E670/H670,0)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LEFT(P670,SEARCH("/",P670,2)-1)</f>
        <v>theater</v>
      </c>
      <c r="R670" t="str">
        <f>RIGHT(P670,LEN(P670)-SEARCH("/",P670,1))</f>
        <v>plays</v>
      </c>
      <c r="S670" s="8">
        <f>(L670/86400)+DATE(1970,1,1)</f>
        <v>41122.208333333336</v>
      </c>
      <c r="T670" s="8">
        <f>(M670/86400)+DATE(1970,1,1)</f>
        <v>41134.208333333336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 s="5">
        <f>IF(H671&lt;&gt;0,E671/H671,0)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LEFT(P671,SEARCH("/",P671,2)-1)</f>
        <v>theater</v>
      </c>
      <c r="R671" t="str">
        <f>RIGHT(P671,LEN(P671)-SEARCH("/",P671,1))</f>
        <v>plays</v>
      </c>
      <c r="S671" s="8">
        <f>(L671/86400)+DATE(1970,1,1)</f>
        <v>42912.208333333328</v>
      </c>
      <c r="T671" s="8">
        <f>(M671/86400)+DATE(1970,1,1)</f>
        <v>42921.208333333328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 s="5">
        <f>IF(H672&lt;&gt;0,E672/H672,0)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LEFT(P672,SEARCH("/",P672,2)-1)</f>
        <v>music</v>
      </c>
      <c r="R672" t="str">
        <f>RIGHT(P672,LEN(P672)-SEARCH("/",P672,1))</f>
        <v>indie rock</v>
      </c>
      <c r="S672" s="8">
        <f>(L672/86400)+DATE(1970,1,1)</f>
        <v>42425.25</v>
      </c>
      <c r="T672" s="8">
        <f>(M672/86400)+DATE(1970,1,1)</f>
        <v>42437.25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 s="5">
        <f>IF(H673&lt;&gt;0,E673/H673,0)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LEFT(P673,SEARCH("/",P673,2)-1)</f>
        <v>theater</v>
      </c>
      <c r="R673" t="str">
        <f>RIGHT(P673,LEN(P673)-SEARCH("/",P673,1))</f>
        <v>plays</v>
      </c>
      <c r="S673" s="8">
        <f>(L673/86400)+DATE(1970,1,1)</f>
        <v>40390.208333333336</v>
      </c>
      <c r="T673" s="8">
        <f>(M673/86400)+DATE(1970,1,1)</f>
        <v>40394.208333333336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IF(H674&lt;&gt;0,E674/H674,0)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LEFT(P674,SEARCH("/",P674,2)-1)</f>
        <v>theater</v>
      </c>
      <c r="R674" t="str">
        <f>RIGHT(P674,LEN(P674)-SEARCH("/",P674,1))</f>
        <v>plays</v>
      </c>
      <c r="S674" s="8">
        <f>(L674/86400)+DATE(1970,1,1)</f>
        <v>43180.208333333328</v>
      </c>
      <c r="T674" s="8">
        <f>(M674/86400)+DATE(1970,1,1)</f>
        <v>43190.208333333328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IF(H675&lt;&gt;0,E675/H675,0)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LEFT(P675,SEARCH("/",P675,2)-1)</f>
        <v>music</v>
      </c>
      <c r="R675" t="str">
        <f>RIGHT(P675,LEN(P675)-SEARCH("/",P675,1))</f>
        <v>indie rock</v>
      </c>
      <c r="S675" s="8">
        <f>(L675/86400)+DATE(1970,1,1)</f>
        <v>42475.208333333328</v>
      </c>
      <c r="T675" s="8">
        <f>(M675/86400)+DATE(1970,1,1)</f>
        <v>42496.208333333328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IF(H676&lt;&gt;0,E676/H676,0)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LEFT(P676,SEARCH("/",P676,2)-1)</f>
        <v>photography</v>
      </c>
      <c r="R676" t="str">
        <f>RIGHT(P676,LEN(P676)-SEARCH("/",P676,1))</f>
        <v>photography books</v>
      </c>
      <c r="S676" s="8">
        <f>(L676/86400)+DATE(1970,1,1)</f>
        <v>40774.208333333336</v>
      </c>
      <c r="T676" s="8">
        <f>(M676/86400)+DATE(1970,1,1)</f>
        <v>40821.208333333336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 s="5">
        <f>IF(H677&lt;&gt;0,E677/H677,0)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LEFT(P677,SEARCH("/",P677,2)-1)</f>
        <v>journalism</v>
      </c>
      <c r="R677" t="str">
        <f>RIGHT(P677,LEN(P677)-SEARCH("/",P677,1))</f>
        <v>audio</v>
      </c>
      <c r="S677" s="8">
        <f>(L677/86400)+DATE(1970,1,1)</f>
        <v>43719.208333333328</v>
      </c>
      <c r="T677" s="8">
        <f>(M677/86400)+DATE(1970,1,1)</f>
        <v>43726.208333333328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 s="5">
        <f>IF(H678&lt;&gt;0,E678/H678,0)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LEFT(P678,SEARCH("/",P678,2)-1)</f>
        <v>photography</v>
      </c>
      <c r="R678" t="str">
        <f>RIGHT(P678,LEN(P678)-SEARCH("/",P678,1))</f>
        <v>photography books</v>
      </c>
      <c r="S678" s="8">
        <f>(L678/86400)+DATE(1970,1,1)</f>
        <v>41178.208333333336</v>
      </c>
      <c r="T678" s="8">
        <f>(M678/86400)+DATE(1970,1,1)</f>
        <v>41187.208333333336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IF(H679&lt;&gt;0,E679/H679,0)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LEFT(P679,SEARCH("/",P679,2)-1)</f>
        <v>publishing</v>
      </c>
      <c r="R679" t="str">
        <f>RIGHT(P679,LEN(P679)-SEARCH("/",P679,1))</f>
        <v>fiction</v>
      </c>
      <c r="S679" s="8">
        <f>(L679/86400)+DATE(1970,1,1)</f>
        <v>42561.208333333328</v>
      </c>
      <c r="T679" s="8">
        <f>(M679/86400)+DATE(1970,1,1)</f>
        <v>42611.208333333328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IF(H680&lt;&gt;0,E680/H680,0)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LEFT(P680,SEARCH("/",P680,2)-1)</f>
        <v>film &amp; video</v>
      </c>
      <c r="R680" t="str">
        <f>RIGHT(P680,LEN(P680)-SEARCH("/",P680,1))</f>
        <v>drama</v>
      </c>
      <c r="S680" s="8">
        <f>(L680/86400)+DATE(1970,1,1)</f>
        <v>43484.25</v>
      </c>
      <c r="T680" s="8">
        <f>(M680/86400)+DATE(1970,1,1)</f>
        <v>43486.25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 s="5">
        <f>IF(H681&lt;&gt;0,E681/H681,0)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LEFT(P681,SEARCH("/",P681,2)-1)</f>
        <v>food</v>
      </c>
      <c r="R681" t="str">
        <f>RIGHT(P681,LEN(P681)-SEARCH("/",P681,1))</f>
        <v>food trucks</v>
      </c>
      <c r="S681" s="8">
        <f>(L681/86400)+DATE(1970,1,1)</f>
        <v>43756.208333333328</v>
      </c>
      <c r="T681" s="8">
        <f>(M681/86400)+DATE(1970,1,1)</f>
        <v>43761.208333333328</v>
      </c>
    </row>
    <row r="682" spans="1:20" ht="31.5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IF(H682&lt;&gt;0,E682/H682,0)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LEFT(P682,SEARCH("/",P682,2)-1)</f>
        <v>games</v>
      </c>
      <c r="R682" t="str">
        <f>RIGHT(P682,LEN(P682)-SEARCH("/",P682,1))</f>
        <v>mobile games</v>
      </c>
      <c r="S682" s="8">
        <f>(L682/86400)+DATE(1970,1,1)</f>
        <v>43813.25</v>
      </c>
      <c r="T682" s="8">
        <f>(M682/86400)+DATE(1970,1,1)</f>
        <v>43815.25</v>
      </c>
    </row>
    <row r="683" spans="1:20" ht="31.5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IF(H683&lt;&gt;0,E683/H683,0)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LEFT(P683,SEARCH("/",P683,2)-1)</f>
        <v>theater</v>
      </c>
      <c r="R683" t="str">
        <f>RIGHT(P683,LEN(P683)-SEARCH("/",P683,1))</f>
        <v>plays</v>
      </c>
      <c r="S683" s="8">
        <f>(L683/86400)+DATE(1970,1,1)</f>
        <v>40898.25</v>
      </c>
      <c r="T683" s="8">
        <f>(M683/86400)+DATE(1970,1,1)</f>
        <v>40904.25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 s="5">
        <f>IF(H684&lt;&gt;0,E684/H684,0)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LEFT(P684,SEARCH("/",P684,2)-1)</f>
        <v>theater</v>
      </c>
      <c r="R684" t="str">
        <f>RIGHT(P684,LEN(P684)-SEARCH("/",P684,1))</f>
        <v>plays</v>
      </c>
      <c r="S684" s="8">
        <f>(L684/86400)+DATE(1970,1,1)</f>
        <v>41619.25</v>
      </c>
      <c r="T684" s="8">
        <f>(M684/86400)+DATE(1970,1,1)</f>
        <v>41628.25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 s="5">
        <f>IF(H685&lt;&gt;0,E685/H685,0)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LEFT(P685,SEARCH("/",P685,2)-1)</f>
        <v>theater</v>
      </c>
      <c r="R685" t="str">
        <f>RIGHT(P685,LEN(P685)-SEARCH("/",P685,1))</f>
        <v>plays</v>
      </c>
      <c r="S685" s="8">
        <f>(L685/86400)+DATE(1970,1,1)</f>
        <v>43359.208333333328</v>
      </c>
      <c r="T685" s="8">
        <f>(M685/86400)+DATE(1970,1,1)</f>
        <v>43361.208333333328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 s="5">
        <f>IF(H686&lt;&gt;0,E686/H686,0)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LEFT(P686,SEARCH("/",P686,2)-1)</f>
        <v>publishing</v>
      </c>
      <c r="R686" t="str">
        <f>RIGHT(P686,LEN(P686)-SEARCH("/",P686,1))</f>
        <v>nonfiction</v>
      </c>
      <c r="S686" s="8">
        <f>(L686/86400)+DATE(1970,1,1)</f>
        <v>40358.208333333336</v>
      </c>
      <c r="T686" s="8">
        <f>(M686/86400)+DATE(1970,1,1)</f>
        <v>40378.208333333336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IF(H687&lt;&gt;0,E687/H687,0)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LEFT(P687,SEARCH("/",P687,2)-1)</f>
        <v>theater</v>
      </c>
      <c r="R687" t="str">
        <f>RIGHT(P687,LEN(P687)-SEARCH("/",P687,1))</f>
        <v>plays</v>
      </c>
      <c r="S687" s="8">
        <f>(L687/86400)+DATE(1970,1,1)</f>
        <v>42239.208333333328</v>
      </c>
      <c r="T687" s="8">
        <f>(M687/86400)+DATE(1970,1,1)</f>
        <v>42263.208333333328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 s="5">
        <f>IF(H688&lt;&gt;0,E688/H688,0)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LEFT(P688,SEARCH("/",P688,2)-1)</f>
        <v>technology</v>
      </c>
      <c r="R688" t="str">
        <f>RIGHT(P688,LEN(P688)-SEARCH("/",P688,1))</f>
        <v>wearables</v>
      </c>
      <c r="S688" s="8">
        <f>(L688/86400)+DATE(1970,1,1)</f>
        <v>43186.208333333328</v>
      </c>
      <c r="T688" s="8">
        <f>(M688/86400)+DATE(1970,1,1)</f>
        <v>43197.208333333328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 s="5">
        <f>IF(H689&lt;&gt;0,E689/H689,0)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LEFT(P689,SEARCH("/",P689,2)-1)</f>
        <v>theater</v>
      </c>
      <c r="R689" t="str">
        <f>RIGHT(P689,LEN(P689)-SEARCH("/",P689,1))</f>
        <v>plays</v>
      </c>
      <c r="S689" s="8">
        <f>(L689/86400)+DATE(1970,1,1)</f>
        <v>42806.25</v>
      </c>
      <c r="T689" s="8">
        <f>(M689/86400)+DATE(1970,1,1)</f>
        <v>42809.208333333328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 s="5">
        <f>IF(H690&lt;&gt;0,E690/H690,0)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LEFT(P690,SEARCH("/",P690,2)-1)</f>
        <v>film &amp; video</v>
      </c>
      <c r="R690" t="str">
        <f>RIGHT(P690,LEN(P690)-SEARCH("/",P690,1))</f>
        <v>television</v>
      </c>
      <c r="S690" s="8">
        <f>(L690/86400)+DATE(1970,1,1)</f>
        <v>43475.25</v>
      </c>
      <c r="T690" s="8">
        <f>(M690/86400)+DATE(1970,1,1)</f>
        <v>43491.25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 s="5">
        <f>IF(H691&lt;&gt;0,E691/H691,0)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LEFT(P691,SEARCH("/",P691,2)-1)</f>
        <v>technology</v>
      </c>
      <c r="R691" t="str">
        <f>RIGHT(P691,LEN(P691)-SEARCH("/",P691,1))</f>
        <v>web</v>
      </c>
      <c r="S691" s="8">
        <f>(L691/86400)+DATE(1970,1,1)</f>
        <v>41576.208333333336</v>
      </c>
      <c r="T691" s="8">
        <f>(M691/86400)+DATE(1970,1,1)</f>
        <v>41588.25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 s="5">
        <f>IF(H692&lt;&gt;0,E692/H692,0)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LEFT(P692,SEARCH("/",P692,2)-1)</f>
        <v>film &amp; video</v>
      </c>
      <c r="R692" t="str">
        <f>RIGHT(P692,LEN(P692)-SEARCH("/",P692,1))</f>
        <v>documentary</v>
      </c>
      <c r="S692" s="8">
        <f>(L692/86400)+DATE(1970,1,1)</f>
        <v>40874.25</v>
      </c>
      <c r="T692" s="8">
        <f>(M692/86400)+DATE(1970,1,1)</f>
        <v>40880.25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 s="5">
        <f>IF(H693&lt;&gt;0,E693/H693,0)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LEFT(P693,SEARCH("/",P693,2)-1)</f>
        <v>film &amp; video</v>
      </c>
      <c r="R693" t="str">
        <f>RIGHT(P693,LEN(P693)-SEARCH("/",P693,1))</f>
        <v>documentary</v>
      </c>
      <c r="S693" s="8">
        <f>(L693/86400)+DATE(1970,1,1)</f>
        <v>41185.208333333336</v>
      </c>
      <c r="T693" s="8">
        <f>(M693/86400)+DATE(1970,1,1)</f>
        <v>41202.208333333336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IF(H694&lt;&gt;0,E694/H694,0)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LEFT(P694,SEARCH("/",P694,2)-1)</f>
        <v>music</v>
      </c>
      <c r="R694" t="str">
        <f>RIGHT(P694,LEN(P694)-SEARCH("/",P694,1))</f>
        <v>rock</v>
      </c>
      <c r="S694" s="8">
        <f>(L694/86400)+DATE(1970,1,1)</f>
        <v>43655.208333333328</v>
      </c>
      <c r="T694" s="8">
        <f>(M694/86400)+DATE(1970,1,1)</f>
        <v>43673.208333333328</v>
      </c>
    </row>
    <row r="695" spans="1:20" ht="31.5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IF(H695&lt;&gt;0,E695/H695,0)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LEFT(P695,SEARCH("/",P695,2)-1)</f>
        <v>theater</v>
      </c>
      <c r="R695" t="str">
        <f>RIGHT(P695,LEN(P695)-SEARCH("/",P695,1))</f>
        <v>plays</v>
      </c>
      <c r="S695" s="8">
        <f>(L695/86400)+DATE(1970,1,1)</f>
        <v>43025.208333333328</v>
      </c>
      <c r="T695" s="8">
        <f>(M695/86400)+DATE(1970,1,1)</f>
        <v>43042.208333333328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IF(H696&lt;&gt;0,E696/H696,0)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LEFT(P696,SEARCH("/",P696,2)-1)</f>
        <v>theater</v>
      </c>
      <c r="R696" t="str">
        <f>RIGHT(P696,LEN(P696)-SEARCH("/",P696,1))</f>
        <v>plays</v>
      </c>
      <c r="S696" s="8">
        <f>(L696/86400)+DATE(1970,1,1)</f>
        <v>43066.25</v>
      </c>
      <c r="T696" s="8">
        <f>(M696/86400)+DATE(1970,1,1)</f>
        <v>43103.25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 s="5">
        <f>IF(H697&lt;&gt;0,E697/H697,0)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LEFT(P697,SEARCH("/",P697,2)-1)</f>
        <v>music</v>
      </c>
      <c r="R697" t="str">
        <f>RIGHT(P697,LEN(P697)-SEARCH("/",P697,1))</f>
        <v>rock</v>
      </c>
      <c r="S697" s="8">
        <f>(L697/86400)+DATE(1970,1,1)</f>
        <v>42322.25</v>
      </c>
      <c r="T697" s="8">
        <f>(M697/86400)+DATE(1970,1,1)</f>
        <v>42338.25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IF(H698&lt;&gt;0,E698/H698,0)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LEFT(P698,SEARCH("/",P698,2)-1)</f>
        <v>theater</v>
      </c>
      <c r="R698" t="str">
        <f>RIGHT(P698,LEN(P698)-SEARCH("/",P698,1))</f>
        <v>plays</v>
      </c>
      <c r="S698" s="8">
        <f>(L698/86400)+DATE(1970,1,1)</f>
        <v>42114.208333333328</v>
      </c>
      <c r="T698" s="8">
        <f>(M698/86400)+DATE(1970,1,1)</f>
        <v>42115.208333333328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 s="5">
        <f>IF(H699&lt;&gt;0,E699/H699,0)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LEFT(P699,SEARCH("/",P699,2)-1)</f>
        <v>music</v>
      </c>
      <c r="R699" t="str">
        <f>RIGHT(P699,LEN(P699)-SEARCH("/",P699,1))</f>
        <v>electric music</v>
      </c>
      <c r="S699" s="8">
        <f>(L699/86400)+DATE(1970,1,1)</f>
        <v>43190.208333333328</v>
      </c>
      <c r="T699" s="8">
        <f>(M699/86400)+DATE(1970,1,1)</f>
        <v>43192.208333333328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 s="5">
        <f>IF(H700&lt;&gt;0,E700/H700,0)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LEFT(P700,SEARCH("/",P700,2)-1)</f>
        <v>technology</v>
      </c>
      <c r="R700" t="str">
        <f>RIGHT(P700,LEN(P700)-SEARCH("/",P700,1))</f>
        <v>wearables</v>
      </c>
      <c r="S700" s="8">
        <f>(L700/86400)+DATE(1970,1,1)</f>
        <v>40871.25</v>
      </c>
      <c r="T700" s="8">
        <f>(M700/86400)+DATE(1970,1,1)</f>
        <v>40885.25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IF(H701&lt;&gt;0,E701/H701,0)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LEFT(P701,SEARCH("/",P701,2)-1)</f>
        <v>film &amp; video</v>
      </c>
      <c r="R701" t="str">
        <f>RIGHT(P701,LEN(P701)-SEARCH("/",P701,1))</f>
        <v>drama</v>
      </c>
      <c r="S701" s="8">
        <f>(L701/86400)+DATE(1970,1,1)</f>
        <v>43641.208333333328</v>
      </c>
      <c r="T701" s="8">
        <f>(M701/86400)+DATE(1970,1,1)</f>
        <v>43642.208333333328</v>
      </c>
    </row>
    <row r="702" spans="1:20" ht="31.5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IF(H702&lt;&gt;0,E702/H702,0)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LEFT(P702,SEARCH("/",P702,2)-1)</f>
        <v>technology</v>
      </c>
      <c r="R702" t="str">
        <f>RIGHT(P702,LEN(P702)-SEARCH("/",P702,1))</f>
        <v>wearables</v>
      </c>
      <c r="S702" s="8">
        <f>(L702/86400)+DATE(1970,1,1)</f>
        <v>40203.25</v>
      </c>
      <c r="T702" s="8">
        <f>(M702/86400)+DATE(1970,1,1)</f>
        <v>40218.25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 s="5">
        <f>IF(H703&lt;&gt;0,E703/H703,0)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LEFT(P703,SEARCH("/",P703,2)-1)</f>
        <v>theater</v>
      </c>
      <c r="R703" t="str">
        <f>RIGHT(P703,LEN(P703)-SEARCH("/",P703,1))</f>
        <v>plays</v>
      </c>
      <c r="S703" s="8">
        <f>(L703/86400)+DATE(1970,1,1)</f>
        <v>40629.208333333336</v>
      </c>
      <c r="T703" s="8">
        <f>(M703/86400)+DATE(1970,1,1)</f>
        <v>40636.208333333336</v>
      </c>
    </row>
    <row r="704" spans="1:20" ht="31.5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IF(H704&lt;&gt;0,E704/H704,0)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LEFT(P704,SEARCH("/",P704,2)-1)</f>
        <v>technology</v>
      </c>
      <c r="R704" t="str">
        <f>RIGHT(P704,LEN(P704)-SEARCH("/",P704,1))</f>
        <v>wearables</v>
      </c>
      <c r="S704" s="8">
        <f>(L704/86400)+DATE(1970,1,1)</f>
        <v>41477.208333333336</v>
      </c>
      <c r="T704" s="8">
        <f>(M704/86400)+DATE(1970,1,1)</f>
        <v>41482.208333333336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 s="5">
        <f>IF(H705&lt;&gt;0,E705/H705,0)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LEFT(P705,SEARCH("/",P705,2)-1)</f>
        <v>publishing</v>
      </c>
      <c r="R705" t="str">
        <f>RIGHT(P705,LEN(P705)-SEARCH("/",P705,1))</f>
        <v>translations</v>
      </c>
      <c r="S705" s="8">
        <f>(L705/86400)+DATE(1970,1,1)</f>
        <v>41020.208333333336</v>
      </c>
      <c r="T705" s="8">
        <f>(M705/86400)+DATE(1970,1,1)</f>
        <v>41037.208333333336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 s="5">
        <f>IF(H706&lt;&gt;0,E706/H706,0)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LEFT(P706,SEARCH("/",P706,2)-1)</f>
        <v>film &amp; video</v>
      </c>
      <c r="R706" t="str">
        <f>RIGHT(P706,LEN(P706)-SEARCH("/",P706,1))</f>
        <v>animation</v>
      </c>
      <c r="S706" s="8">
        <f>(L706/86400)+DATE(1970,1,1)</f>
        <v>42555.208333333328</v>
      </c>
      <c r="T706" s="8">
        <f>(M706/86400)+DATE(1970,1,1)</f>
        <v>42570.208333333328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IF(H707&lt;&gt;0,E707/H707,0)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LEFT(P707,SEARCH("/",P707,2)-1)</f>
        <v>publishing</v>
      </c>
      <c r="R707" t="str">
        <f>RIGHT(P707,LEN(P707)-SEARCH("/",P707,1))</f>
        <v>nonfiction</v>
      </c>
      <c r="S707" s="8">
        <f>(L707/86400)+DATE(1970,1,1)</f>
        <v>41619.25</v>
      </c>
      <c r="T707" s="8">
        <f>(M707/86400)+DATE(1970,1,1)</f>
        <v>41623.25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 s="5">
        <f>IF(H708&lt;&gt;0,E708/H708,0)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LEFT(P708,SEARCH("/",P708,2)-1)</f>
        <v>technology</v>
      </c>
      <c r="R708" t="str">
        <f>RIGHT(P708,LEN(P708)-SEARCH("/",P708,1))</f>
        <v>web</v>
      </c>
      <c r="S708" s="8">
        <f>(L708/86400)+DATE(1970,1,1)</f>
        <v>43471.25</v>
      </c>
      <c r="T708" s="8">
        <f>(M708/86400)+DATE(1970,1,1)</f>
        <v>43479.25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 s="5">
        <f>IF(H709&lt;&gt;0,E709/H709,0)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LEFT(P709,SEARCH("/",P709,2)-1)</f>
        <v>film &amp; video</v>
      </c>
      <c r="R709" t="str">
        <f>RIGHT(P709,LEN(P709)-SEARCH("/",P709,1))</f>
        <v>drama</v>
      </c>
      <c r="S709" s="8">
        <f>(L709/86400)+DATE(1970,1,1)</f>
        <v>43442.25</v>
      </c>
      <c r="T709" s="8">
        <f>(M709/86400)+DATE(1970,1,1)</f>
        <v>43478.25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 s="5">
        <f>IF(H710&lt;&gt;0,E710/H710,0)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LEFT(P710,SEARCH("/",P710,2)-1)</f>
        <v>theater</v>
      </c>
      <c r="R710" t="str">
        <f>RIGHT(P710,LEN(P710)-SEARCH("/",P710,1))</f>
        <v>plays</v>
      </c>
      <c r="S710" s="8">
        <f>(L710/86400)+DATE(1970,1,1)</f>
        <v>42877.208333333328</v>
      </c>
      <c r="T710" s="8">
        <f>(M710/86400)+DATE(1970,1,1)</f>
        <v>42887.208333333328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 s="5">
        <f>IF(H711&lt;&gt;0,E711/H711,0)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LEFT(P711,SEARCH("/",P711,2)-1)</f>
        <v>theater</v>
      </c>
      <c r="R711" t="str">
        <f>RIGHT(P711,LEN(P711)-SEARCH("/",P711,1))</f>
        <v>plays</v>
      </c>
      <c r="S711" s="8">
        <f>(L711/86400)+DATE(1970,1,1)</f>
        <v>41018.208333333336</v>
      </c>
      <c r="T711" s="8">
        <f>(M711/86400)+DATE(1970,1,1)</f>
        <v>41025.208333333336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 s="5">
        <f>IF(H712&lt;&gt;0,E712/H712,0)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LEFT(P712,SEARCH("/",P712,2)-1)</f>
        <v>theater</v>
      </c>
      <c r="R712" t="str">
        <f>RIGHT(P712,LEN(P712)-SEARCH("/",P712,1))</f>
        <v>plays</v>
      </c>
      <c r="S712" s="8">
        <f>(L712/86400)+DATE(1970,1,1)</f>
        <v>43295.208333333328</v>
      </c>
      <c r="T712" s="8">
        <f>(M712/86400)+DATE(1970,1,1)</f>
        <v>43302.208333333328</v>
      </c>
    </row>
    <row r="713" spans="1:20" ht="31.5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IF(H713&lt;&gt;0,E713/H713,0)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LEFT(P713,SEARCH("/",P713,2)-1)</f>
        <v>theater</v>
      </c>
      <c r="R713" t="str">
        <f>RIGHT(P713,LEN(P713)-SEARCH("/",P713,1))</f>
        <v>plays</v>
      </c>
      <c r="S713" s="8">
        <f>(L713/86400)+DATE(1970,1,1)</f>
        <v>42393.25</v>
      </c>
      <c r="T713" s="8">
        <f>(M713/86400)+DATE(1970,1,1)</f>
        <v>42395.25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 s="5">
        <f>IF(H714&lt;&gt;0,E714/H714,0)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LEFT(P714,SEARCH("/",P714,2)-1)</f>
        <v>theater</v>
      </c>
      <c r="R714" t="str">
        <f>RIGHT(P714,LEN(P714)-SEARCH("/",P714,1))</f>
        <v>plays</v>
      </c>
      <c r="S714" s="8">
        <f>(L714/86400)+DATE(1970,1,1)</f>
        <v>42559.208333333328</v>
      </c>
      <c r="T714" s="8">
        <f>(M714/86400)+DATE(1970,1,1)</f>
        <v>42600.208333333328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 s="5">
        <f>IF(H715&lt;&gt;0,E715/H715,0)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LEFT(P715,SEARCH("/",P715,2)-1)</f>
        <v>publishing</v>
      </c>
      <c r="R715" t="str">
        <f>RIGHT(P715,LEN(P715)-SEARCH("/",P715,1))</f>
        <v>radio &amp; podcasts</v>
      </c>
      <c r="S715" s="8">
        <f>(L715/86400)+DATE(1970,1,1)</f>
        <v>42604.208333333328</v>
      </c>
      <c r="T715" s="8">
        <f>(M715/86400)+DATE(1970,1,1)</f>
        <v>42616.208333333328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 s="5">
        <f>IF(H716&lt;&gt;0,E716/H716,0)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LEFT(P716,SEARCH("/",P716,2)-1)</f>
        <v>music</v>
      </c>
      <c r="R716" t="str">
        <f>RIGHT(P716,LEN(P716)-SEARCH("/",P716,1))</f>
        <v>rock</v>
      </c>
      <c r="S716" s="8">
        <f>(L716/86400)+DATE(1970,1,1)</f>
        <v>41870.208333333336</v>
      </c>
      <c r="T716" s="8">
        <f>(M716/86400)+DATE(1970,1,1)</f>
        <v>41871.208333333336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IF(H717&lt;&gt;0,E717/H717,0)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LEFT(P717,SEARCH("/",P717,2)-1)</f>
        <v>games</v>
      </c>
      <c r="R717" t="str">
        <f>RIGHT(P717,LEN(P717)-SEARCH("/",P717,1))</f>
        <v>mobile games</v>
      </c>
      <c r="S717" s="8">
        <f>(L717/86400)+DATE(1970,1,1)</f>
        <v>40397.208333333336</v>
      </c>
      <c r="T717" s="8">
        <f>(M717/86400)+DATE(1970,1,1)</f>
        <v>40402.208333333336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 s="5">
        <f>IF(H718&lt;&gt;0,E718/H718,0)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LEFT(P718,SEARCH("/",P718,2)-1)</f>
        <v>theater</v>
      </c>
      <c r="R718" t="str">
        <f>RIGHT(P718,LEN(P718)-SEARCH("/",P718,1))</f>
        <v>plays</v>
      </c>
      <c r="S718" s="8">
        <f>(L718/86400)+DATE(1970,1,1)</f>
        <v>41465.208333333336</v>
      </c>
      <c r="T718" s="8">
        <f>(M718/86400)+DATE(1970,1,1)</f>
        <v>41493.208333333336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 s="5">
        <f>IF(H719&lt;&gt;0,E719/H719,0)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LEFT(P719,SEARCH("/",P719,2)-1)</f>
        <v>film &amp; video</v>
      </c>
      <c r="R719" t="str">
        <f>RIGHT(P719,LEN(P719)-SEARCH("/",P719,1))</f>
        <v>documentary</v>
      </c>
      <c r="S719" s="8">
        <f>(L719/86400)+DATE(1970,1,1)</f>
        <v>40777.208333333336</v>
      </c>
      <c r="T719" s="8">
        <f>(M719/86400)+DATE(1970,1,1)</f>
        <v>40798.208333333336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 s="5">
        <f>IF(H720&lt;&gt;0,E720/H720,0)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LEFT(P720,SEARCH("/",P720,2)-1)</f>
        <v>technology</v>
      </c>
      <c r="R720" t="str">
        <f>RIGHT(P720,LEN(P720)-SEARCH("/",P720,1))</f>
        <v>wearables</v>
      </c>
      <c r="S720" s="8">
        <f>(L720/86400)+DATE(1970,1,1)</f>
        <v>41442.208333333336</v>
      </c>
      <c r="T720" s="8">
        <f>(M720/86400)+DATE(1970,1,1)</f>
        <v>41468.208333333336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 s="5">
        <f>IF(H721&lt;&gt;0,E721/H721,0)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LEFT(P721,SEARCH("/",P721,2)-1)</f>
        <v>publishing</v>
      </c>
      <c r="R721" t="str">
        <f>RIGHT(P721,LEN(P721)-SEARCH("/",P721,1))</f>
        <v>fiction</v>
      </c>
      <c r="S721" s="8">
        <f>(L721/86400)+DATE(1970,1,1)</f>
        <v>41058.208333333336</v>
      </c>
      <c r="T721" s="8">
        <f>(M721/86400)+DATE(1970,1,1)</f>
        <v>41069.208333333336</v>
      </c>
    </row>
    <row r="722" spans="1:20" ht="31.5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IF(H722&lt;&gt;0,E722/H722,0)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LEFT(P722,SEARCH("/",P722,2)-1)</f>
        <v>theater</v>
      </c>
      <c r="R722" t="str">
        <f>RIGHT(P722,LEN(P722)-SEARCH("/",P722,1))</f>
        <v>plays</v>
      </c>
      <c r="S722" s="8">
        <f>(L722/86400)+DATE(1970,1,1)</f>
        <v>43152.25</v>
      </c>
      <c r="T722" s="8">
        <f>(M722/86400)+DATE(1970,1,1)</f>
        <v>43166.25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IF(H723&lt;&gt;0,E723/H723,0)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LEFT(P723,SEARCH("/",P723,2)-1)</f>
        <v>music</v>
      </c>
      <c r="R723" t="str">
        <f>RIGHT(P723,LEN(P723)-SEARCH("/",P723,1))</f>
        <v>rock</v>
      </c>
      <c r="S723" s="8">
        <f>(L723/86400)+DATE(1970,1,1)</f>
        <v>43194.208333333328</v>
      </c>
      <c r="T723" s="8">
        <f>(M723/86400)+DATE(1970,1,1)</f>
        <v>43200.208333333328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 s="5">
        <f>IF(H724&lt;&gt;0,E724/H724,0)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LEFT(P724,SEARCH("/",P724,2)-1)</f>
        <v>film &amp; video</v>
      </c>
      <c r="R724" t="str">
        <f>RIGHT(P724,LEN(P724)-SEARCH("/",P724,1))</f>
        <v>documentary</v>
      </c>
      <c r="S724" s="8">
        <f>(L724/86400)+DATE(1970,1,1)</f>
        <v>43045.25</v>
      </c>
      <c r="T724" s="8">
        <f>(M724/86400)+DATE(1970,1,1)</f>
        <v>43072.25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 s="5">
        <f>IF(H725&lt;&gt;0,E725/H725,0)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LEFT(P725,SEARCH("/",P725,2)-1)</f>
        <v>theater</v>
      </c>
      <c r="R725" t="str">
        <f>RIGHT(P725,LEN(P725)-SEARCH("/",P725,1))</f>
        <v>plays</v>
      </c>
      <c r="S725" s="8">
        <f>(L725/86400)+DATE(1970,1,1)</f>
        <v>42431.25</v>
      </c>
      <c r="T725" s="8">
        <f>(M725/86400)+DATE(1970,1,1)</f>
        <v>42452.208333333328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 s="5">
        <f>IF(H726&lt;&gt;0,E726/H726,0)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LEFT(P726,SEARCH("/",P726,2)-1)</f>
        <v>theater</v>
      </c>
      <c r="R726" t="str">
        <f>RIGHT(P726,LEN(P726)-SEARCH("/",P726,1))</f>
        <v>plays</v>
      </c>
      <c r="S726" s="8">
        <f>(L726/86400)+DATE(1970,1,1)</f>
        <v>41934.208333333336</v>
      </c>
      <c r="T726" s="8">
        <f>(M726/86400)+DATE(1970,1,1)</f>
        <v>41936.208333333336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IF(H727&lt;&gt;0,E727/H727,0)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LEFT(P727,SEARCH("/",P727,2)-1)</f>
        <v>games</v>
      </c>
      <c r="R727" t="str">
        <f>RIGHT(P727,LEN(P727)-SEARCH("/",P727,1))</f>
        <v>mobile games</v>
      </c>
      <c r="S727" s="8">
        <f>(L727/86400)+DATE(1970,1,1)</f>
        <v>41958.25</v>
      </c>
      <c r="T727" s="8">
        <f>(M727/86400)+DATE(1970,1,1)</f>
        <v>41960.25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IF(H728&lt;&gt;0,E728/H728,0)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LEFT(P728,SEARCH("/",P728,2)-1)</f>
        <v>theater</v>
      </c>
      <c r="R728" t="str">
        <f>RIGHT(P728,LEN(P728)-SEARCH("/",P728,1))</f>
        <v>plays</v>
      </c>
      <c r="S728" s="8">
        <f>(L728/86400)+DATE(1970,1,1)</f>
        <v>40476.208333333336</v>
      </c>
      <c r="T728" s="8">
        <f>(M728/86400)+DATE(1970,1,1)</f>
        <v>40482.208333333336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 s="5">
        <f>IF(H729&lt;&gt;0,E729/H729,0)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LEFT(P729,SEARCH("/",P729,2)-1)</f>
        <v>technology</v>
      </c>
      <c r="R729" t="str">
        <f>RIGHT(P729,LEN(P729)-SEARCH("/",P729,1))</f>
        <v>web</v>
      </c>
      <c r="S729" s="8">
        <f>(L729/86400)+DATE(1970,1,1)</f>
        <v>43485.25</v>
      </c>
      <c r="T729" s="8">
        <f>(M729/86400)+DATE(1970,1,1)</f>
        <v>43543.208333333328</v>
      </c>
    </row>
    <row r="730" spans="1:20" ht="31.5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IF(H730&lt;&gt;0,E730/H730,0)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LEFT(P730,SEARCH("/",P730,2)-1)</f>
        <v>theater</v>
      </c>
      <c r="R730" t="str">
        <f>RIGHT(P730,LEN(P730)-SEARCH("/",P730,1))</f>
        <v>plays</v>
      </c>
      <c r="S730" s="8">
        <f>(L730/86400)+DATE(1970,1,1)</f>
        <v>42515.208333333328</v>
      </c>
      <c r="T730" s="8">
        <f>(M730/86400)+DATE(1970,1,1)</f>
        <v>42526.208333333328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 s="5">
        <f>IF(H731&lt;&gt;0,E731/H731,0)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LEFT(P731,SEARCH("/",P731,2)-1)</f>
        <v>film &amp; video</v>
      </c>
      <c r="R731" t="str">
        <f>RIGHT(P731,LEN(P731)-SEARCH("/",P731,1))</f>
        <v>drama</v>
      </c>
      <c r="S731" s="8">
        <f>(L731/86400)+DATE(1970,1,1)</f>
        <v>41309.25</v>
      </c>
      <c r="T731" s="8">
        <f>(M731/86400)+DATE(1970,1,1)</f>
        <v>41311.25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 s="5">
        <f>IF(H732&lt;&gt;0,E732/H732,0)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LEFT(P732,SEARCH("/",P732,2)-1)</f>
        <v>technology</v>
      </c>
      <c r="R732" t="str">
        <f>RIGHT(P732,LEN(P732)-SEARCH("/",P732,1))</f>
        <v>wearables</v>
      </c>
      <c r="S732" s="8">
        <f>(L732/86400)+DATE(1970,1,1)</f>
        <v>42147.208333333328</v>
      </c>
      <c r="T732" s="8">
        <f>(M732/86400)+DATE(1970,1,1)</f>
        <v>42153.208333333328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IF(H733&lt;&gt;0,E733/H733,0)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LEFT(P733,SEARCH("/",P733,2)-1)</f>
        <v>technology</v>
      </c>
      <c r="R733" t="str">
        <f>RIGHT(P733,LEN(P733)-SEARCH("/",P733,1))</f>
        <v>web</v>
      </c>
      <c r="S733" s="8">
        <f>(L733/86400)+DATE(1970,1,1)</f>
        <v>42939.208333333328</v>
      </c>
      <c r="T733" s="8">
        <f>(M733/86400)+DATE(1970,1,1)</f>
        <v>42940.208333333328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IF(H734&lt;&gt;0,E734/H734,0)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LEFT(P734,SEARCH("/",P734,2)-1)</f>
        <v>music</v>
      </c>
      <c r="R734" t="str">
        <f>RIGHT(P734,LEN(P734)-SEARCH("/",P734,1))</f>
        <v>rock</v>
      </c>
      <c r="S734" s="8">
        <f>(L734/86400)+DATE(1970,1,1)</f>
        <v>42816.208333333328</v>
      </c>
      <c r="T734" s="8">
        <f>(M734/86400)+DATE(1970,1,1)</f>
        <v>42839.208333333328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IF(H735&lt;&gt;0,E735/H735,0)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LEFT(P735,SEARCH("/",P735,2)-1)</f>
        <v>music</v>
      </c>
      <c r="R735" t="str">
        <f>RIGHT(P735,LEN(P735)-SEARCH("/",P735,1))</f>
        <v>metal</v>
      </c>
      <c r="S735" s="8">
        <f>(L735/86400)+DATE(1970,1,1)</f>
        <v>41844.208333333336</v>
      </c>
      <c r="T735" s="8">
        <f>(M735/86400)+DATE(1970,1,1)</f>
        <v>41857.208333333336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 s="5">
        <f>IF(H736&lt;&gt;0,E736/H736,0)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LEFT(P736,SEARCH("/",P736,2)-1)</f>
        <v>theater</v>
      </c>
      <c r="R736" t="str">
        <f>RIGHT(P736,LEN(P736)-SEARCH("/",P736,1))</f>
        <v>plays</v>
      </c>
      <c r="S736" s="8">
        <f>(L736/86400)+DATE(1970,1,1)</f>
        <v>42763.25</v>
      </c>
      <c r="T736" s="8">
        <f>(M736/86400)+DATE(1970,1,1)</f>
        <v>42775.25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 s="5">
        <f>IF(H737&lt;&gt;0,E737/H737,0)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LEFT(P737,SEARCH("/",P737,2)-1)</f>
        <v>photography</v>
      </c>
      <c r="R737" t="str">
        <f>RIGHT(P737,LEN(P737)-SEARCH("/",P737,1))</f>
        <v>photography books</v>
      </c>
      <c r="S737" s="8">
        <f>(L737/86400)+DATE(1970,1,1)</f>
        <v>42459.208333333328</v>
      </c>
      <c r="T737" s="8">
        <f>(M737/86400)+DATE(1970,1,1)</f>
        <v>42466.208333333328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IF(H738&lt;&gt;0,E738/H738,0)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LEFT(P738,SEARCH("/",P738,2)-1)</f>
        <v>publishing</v>
      </c>
      <c r="R738" t="str">
        <f>RIGHT(P738,LEN(P738)-SEARCH("/",P738,1))</f>
        <v>nonfiction</v>
      </c>
      <c r="S738" s="8">
        <f>(L738/86400)+DATE(1970,1,1)</f>
        <v>42055.25</v>
      </c>
      <c r="T738" s="8">
        <f>(M738/86400)+DATE(1970,1,1)</f>
        <v>42059.25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 s="5">
        <f>IF(H739&lt;&gt;0,E739/H739,0)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LEFT(P739,SEARCH("/",P739,2)-1)</f>
        <v>music</v>
      </c>
      <c r="R739" t="str">
        <f>RIGHT(P739,LEN(P739)-SEARCH("/",P739,1))</f>
        <v>indie rock</v>
      </c>
      <c r="S739" s="8">
        <f>(L739/86400)+DATE(1970,1,1)</f>
        <v>42685.25</v>
      </c>
      <c r="T739" s="8">
        <f>(M739/86400)+DATE(1970,1,1)</f>
        <v>42697.25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IF(H740&lt;&gt;0,E740/H740,0)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LEFT(P740,SEARCH("/",P740,2)-1)</f>
        <v>theater</v>
      </c>
      <c r="R740" t="str">
        <f>RIGHT(P740,LEN(P740)-SEARCH("/",P740,1))</f>
        <v>plays</v>
      </c>
      <c r="S740" s="8">
        <f>(L740/86400)+DATE(1970,1,1)</f>
        <v>41959.25</v>
      </c>
      <c r="T740" s="8">
        <f>(M740/86400)+DATE(1970,1,1)</f>
        <v>41981.25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IF(H741&lt;&gt;0,E741/H741,0)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LEFT(P741,SEARCH("/",P741,2)-1)</f>
        <v>music</v>
      </c>
      <c r="R741" t="str">
        <f>RIGHT(P741,LEN(P741)-SEARCH("/",P741,1))</f>
        <v>indie rock</v>
      </c>
      <c r="S741" s="8">
        <f>(L741/86400)+DATE(1970,1,1)</f>
        <v>41089.208333333336</v>
      </c>
      <c r="T741" s="8">
        <f>(M741/86400)+DATE(1970,1,1)</f>
        <v>41090.208333333336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IF(H742&lt;&gt;0,E742/H742,0)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LEFT(P742,SEARCH("/",P742,2)-1)</f>
        <v>theater</v>
      </c>
      <c r="R742" t="str">
        <f>RIGHT(P742,LEN(P742)-SEARCH("/",P742,1))</f>
        <v>plays</v>
      </c>
      <c r="S742" s="8">
        <f>(L742/86400)+DATE(1970,1,1)</f>
        <v>42769.25</v>
      </c>
      <c r="T742" s="8">
        <f>(M742/86400)+DATE(1970,1,1)</f>
        <v>42772.25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 s="5">
        <f>IF(H743&lt;&gt;0,E743/H743,0)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LEFT(P743,SEARCH("/",P743,2)-1)</f>
        <v>theater</v>
      </c>
      <c r="R743" t="str">
        <f>RIGHT(P743,LEN(P743)-SEARCH("/",P743,1))</f>
        <v>plays</v>
      </c>
      <c r="S743" s="8">
        <f>(L743/86400)+DATE(1970,1,1)</f>
        <v>40321.208333333336</v>
      </c>
      <c r="T743" s="8">
        <f>(M743/86400)+DATE(1970,1,1)</f>
        <v>40322.208333333336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 s="5">
        <f>IF(H744&lt;&gt;0,E744/H744,0)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LEFT(P744,SEARCH("/",P744,2)-1)</f>
        <v>music</v>
      </c>
      <c r="R744" t="str">
        <f>RIGHT(P744,LEN(P744)-SEARCH("/",P744,1))</f>
        <v>electric music</v>
      </c>
      <c r="S744" s="8">
        <f>(L744/86400)+DATE(1970,1,1)</f>
        <v>40197.25</v>
      </c>
      <c r="T744" s="8">
        <f>(M744/86400)+DATE(1970,1,1)</f>
        <v>40239.25</v>
      </c>
    </row>
    <row r="745" spans="1:20" ht="31.5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IF(H745&lt;&gt;0,E745/H745,0)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LEFT(P745,SEARCH("/",P745,2)-1)</f>
        <v>theater</v>
      </c>
      <c r="R745" t="str">
        <f>RIGHT(P745,LEN(P745)-SEARCH("/",P745,1))</f>
        <v>plays</v>
      </c>
      <c r="S745" s="8">
        <f>(L745/86400)+DATE(1970,1,1)</f>
        <v>42298.208333333328</v>
      </c>
      <c r="T745" s="8">
        <f>(M745/86400)+DATE(1970,1,1)</f>
        <v>42304.208333333328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 s="5">
        <f>IF(H746&lt;&gt;0,E746/H746,0)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LEFT(P746,SEARCH("/",P746,2)-1)</f>
        <v>theater</v>
      </c>
      <c r="R746" t="str">
        <f>RIGHT(P746,LEN(P746)-SEARCH("/",P746,1))</f>
        <v>plays</v>
      </c>
      <c r="S746" s="8">
        <f>(L746/86400)+DATE(1970,1,1)</f>
        <v>43322.208333333328</v>
      </c>
      <c r="T746" s="8">
        <f>(M746/86400)+DATE(1970,1,1)</f>
        <v>43324.208333333328</v>
      </c>
    </row>
    <row r="747" spans="1:20" ht="31.5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IF(H747&lt;&gt;0,E747/H747,0)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LEFT(P747,SEARCH("/",P747,2)-1)</f>
        <v>technology</v>
      </c>
      <c r="R747" t="str">
        <f>RIGHT(P747,LEN(P747)-SEARCH("/",P747,1))</f>
        <v>wearables</v>
      </c>
      <c r="S747" s="8">
        <f>(L747/86400)+DATE(1970,1,1)</f>
        <v>40328.208333333336</v>
      </c>
      <c r="T747" s="8">
        <f>(M747/86400)+DATE(1970,1,1)</f>
        <v>40355.208333333336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 s="5">
        <f>IF(H748&lt;&gt;0,E748/H748,0)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LEFT(P748,SEARCH("/",P748,2)-1)</f>
        <v>technology</v>
      </c>
      <c r="R748" t="str">
        <f>RIGHT(P748,LEN(P748)-SEARCH("/",P748,1))</f>
        <v>web</v>
      </c>
      <c r="S748" s="8">
        <f>(L748/86400)+DATE(1970,1,1)</f>
        <v>40825.208333333336</v>
      </c>
      <c r="T748" s="8">
        <f>(M748/86400)+DATE(1970,1,1)</f>
        <v>40830.208333333336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 s="5">
        <f>IF(H749&lt;&gt;0,E749/H749,0)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LEFT(P749,SEARCH("/",P749,2)-1)</f>
        <v>theater</v>
      </c>
      <c r="R749" t="str">
        <f>RIGHT(P749,LEN(P749)-SEARCH("/",P749,1))</f>
        <v>plays</v>
      </c>
      <c r="S749" s="8">
        <f>(L749/86400)+DATE(1970,1,1)</f>
        <v>40423.208333333336</v>
      </c>
      <c r="T749" s="8">
        <f>(M749/86400)+DATE(1970,1,1)</f>
        <v>40434.208333333336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IF(H750&lt;&gt;0,E750/H750,0)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LEFT(P750,SEARCH("/",P750,2)-1)</f>
        <v>film &amp; video</v>
      </c>
      <c r="R750" t="str">
        <f>RIGHT(P750,LEN(P750)-SEARCH("/",P750,1))</f>
        <v>animation</v>
      </c>
      <c r="S750" s="8">
        <f>(L750/86400)+DATE(1970,1,1)</f>
        <v>40238.25</v>
      </c>
      <c r="T750" s="8">
        <f>(M750/86400)+DATE(1970,1,1)</f>
        <v>40263.208333333336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 s="5">
        <f>IF(H751&lt;&gt;0,E751/H751,0)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LEFT(P751,SEARCH("/",P751,2)-1)</f>
        <v>technology</v>
      </c>
      <c r="R751" t="str">
        <f>RIGHT(P751,LEN(P751)-SEARCH("/",P751,1))</f>
        <v>wearables</v>
      </c>
      <c r="S751" s="8">
        <f>(L751/86400)+DATE(1970,1,1)</f>
        <v>41920.208333333336</v>
      </c>
      <c r="T751" s="8">
        <f>(M751/86400)+DATE(1970,1,1)</f>
        <v>41932.208333333336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IF(H752&lt;&gt;0,E752/H752,0)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LEFT(P752,SEARCH("/",P752,2)-1)</f>
        <v>music</v>
      </c>
      <c r="R752" t="str">
        <f>RIGHT(P752,LEN(P752)-SEARCH("/",P752,1))</f>
        <v>electric music</v>
      </c>
      <c r="S752" s="8">
        <f>(L752/86400)+DATE(1970,1,1)</f>
        <v>40360.208333333336</v>
      </c>
      <c r="T752" s="8">
        <f>(M752/86400)+DATE(1970,1,1)</f>
        <v>40385.208333333336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 s="5">
        <f>IF(H753&lt;&gt;0,E753/H753,0)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LEFT(P753,SEARCH("/",P753,2)-1)</f>
        <v>publishing</v>
      </c>
      <c r="R753" t="str">
        <f>RIGHT(P753,LEN(P753)-SEARCH("/",P753,1))</f>
        <v>nonfiction</v>
      </c>
      <c r="S753" s="8">
        <f>(L753/86400)+DATE(1970,1,1)</f>
        <v>42446.208333333328</v>
      </c>
      <c r="T753" s="8">
        <f>(M753/86400)+DATE(1970,1,1)</f>
        <v>42461.208333333328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IF(H754&lt;&gt;0,E754/H754,0)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LEFT(P754,SEARCH("/",P754,2)-1)</f>
        <v>theater</v>
      </c>
      <c r="R754" t="str">
        <f>RIGHT(P754,LEN(P754)-SEARCH("/",P754,1))</f>
        <v>plays</v>
      </c>
      <c r="S754" s="8">
        <f>(L754/86400)+DATE(1970,1,1)</f>
        <v>40395.208333333336</v>
      </c>
      <c r="T754" s="8">
        <f>(M754/86400)+DATE(1970,1,1)</f>
        <v>40413.208333333336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 s="5">
        <f>IF(H755&lt;&gt;0,E755/H755,0)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LEFT(P755,SEARCH("/",P755,2)-1)</f>
        <v>photography</v>
      </c>
      <c r="R755" t="str">
        <f>RIGHT(P755,LEN(P755)-SEARCH("/",P755,1))</f>
        <v>photography books</v>
      </c>
      <c r="S755" s="8">
        <f>(L755/86400)+DATE(1970,1,1)</f>
        <v>40321.208333333336</v>
      </c>
      <c r="T755" s="8">
        <f>(M755/86400)+DATE(1970,1,1)</f>
        <v>40336.208333333336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 s="5">
        <f>IF(H756&lt;&gt;0,E756/H756,0)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LEFT(P756,SEARCH("/",P756,2)-1)</f>
        <v>theater</v>
      </c>
      <c r="R756" t="str">
        <f>RIGHT(P756,LEN(P756)-SEARCH("/",P756,1))</f>
        <v>plays</v>
      </c>
      <c r="S756" s="8">
        <f>(L756/86400)+DATE(1970,1,1)</f>
        <v>41210.208333333336</v>
      </c>
      <c r="T756" s="8">
        <f>(M756/86400)+DATE(1970,1,1)</f>
        <v>41263.25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 s="5">
        <f>IF(H757&lt;&gt;0,E757/H757,0)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LEFT(P757,SEARCH("/",P757,2)-1)</f>
        <v>theater</v>
      </c>
      <c r="R757" t="str">
        <f>RIGHT(P757,LEN(P757)-SEARCH("/",P757,1))</f>
        <v>plays</v>
      </c>
      <c r="S757" s="8">
        <f>(L757/86400)+DATE(1970,1,1)</f>
        <v>43096.25</v>
      </c>
      <c r="T757" s="8">
        <f>(M757/86400)+DATE(1970,1,1)</f>
        <v>43108.25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 s="5">
        <f>IF(H758&lt;&gt;0,E758/H758,0)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LEFT(P758,SEARCH("/",P758,2)-1)</f>
        <v>theater</v>
      </c>
      <c r="R758" t="str">
        <f>RIGHT(P758,LEN(P758)-SEARCH("/",P758,1))</f>
        <v>plays</v>
      </c>
      <c r="S758" s="8">
        <f>(L758/86400)+DATE(1970,1,1)</f>
        <v>42024.25</v>
      </c>
      <c r="T758" s="8">
        <f>(M758/86400)+DATE(1970,1,1)</f>
        <v>42030.25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 s="5">
        <f>IF(H759&lt;&gt;0,E759/H759,0)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LEFT(P759,SEARCH("/",P759,2)-1)</f>
        <v>film &amp; video</v>
      </c>
      <c r="R759" t="str">
        <f>RIGHT(P759,LEN(P759)-SEARCH("/",P759,1))</f>
        <v>drama</v>
      </c>
      <c r="S759" s="8">
        <f>(L759/86400)+DATE(1970,1,1)</f>
        <v>40675.208333333336</v>
      </c>
      <c r="T759" s="8">
        <f>(M759/86400)+DATE(1970,1,1)</f>
        <v>40679.208333333336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 s="5">
        <f>IF(H760&lt;&gt;0,E760/H760,0)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LEFT(P760,SEARCH("/",P760,2)-1)</f>
        <v>music</v>
      </c>
      <c r="R760" t="str">
        <f>RIGHT(P760,LEN(P760)-SEARCH("/",P760,1))</f>
        <v>rock</v>
      </c>
      <c r="S760" s="8">
        <f>(L760/86400)+DATE(1970,1,1)</f>
        <v>41936.208333333336</v>
      </c>
      <c r="T760" s="8">
        <f>(M760/86400)+DATE(1970,1,1)</f>
        <v>41945.208333333336</v>
      </c>
    </row>
    <row r="761" spans="1:20" ht="31.5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IF(H761&lt;&gt;0,E761/H761,0)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LEFT(P761,SEARCH("/",P761,2)-1)</f>
        <v>music</v>
      </c>
      <c r="R761" t="str">
        <f>RIGHT(P761,LEN(P761)-SEARCH("/",P761,1))</f>
        <v>electric music</v>
      </c>
      <c r="S761" s="8">
        <f>(L761/86400)+DATE(1970,1,1)</f>
        <v>43136.25</v>
      </c>
      <c r="T761" s="8">
        <f>(M761/86400)+DATE(1970,1,1)</f>
        <v>43166.25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IF(H762&lt;&gt;0,E762/H762,0)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LEFT(P762,SEARCH("/",P762,2)-1)</f>
        <v>games</v>
      </c>
      <c r="R762" t="str">
        <f>RIGHT(P762,LEN(P762)-SEARCH("/",P762,1))</f>
        <v>video games</v>
      </c>
      <c r="S762" s="8">
        <f>(L762/86400)+DATE(1970,1,1)</f>
        <v>43678.208333333328</v>
      </c>
      <c r="T762" s="8">
        <f>(M762/86400)+DATE(1970,1,1)</f>
        <v>43707.208333333328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 s="5">
        <f>IF(H763&lt;&gt;0,E763/H763,0)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LEFT(P763,SEARCH("/",P763,2)-1)</f>
        <v>music</v>
      </c>
      <c r="R763" t="str">
        <f>RIGHT(P763,LEN(P763)-SEARCH("/",P763,1))</f>
        <v>rock</v>
      </c>
      <c r="S763" s="8">
        <f>(L763/86400)+DATE(1970,1,1)</f>
        <v>42938.208333333328</v>
      </c>
      <c r="T763" s="8">
        <f>(M763/86400)+DATE(1970,1,1)</f>
        <v>42943.208333333328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 s="5">
        <f>IF(H764&lt;&gt;0,E764/H764,0)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LEFT(P764,SEARCH("/",P764,2)-1)</f>
        <v>music</v>
      </c>
      <c r="R764" t="str">
        <f>RIGHT(P764,LEN(P764)-SEARCH("/",P764,1))</f>
        <v>jazz</v>
      </c>
      <c r="S764" s="8">
        <f>(L764/86400)+DATE(1970,1,1)</f>
        <v>41241.25</v>
      </c>
      <c r="T764" s="8">
        <f>(M764/86400)+DATE(1970,1,1)</f>
        <v>41252.25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 s="5">
        <f>IF(H765&lt;&gt;0,E765/H765,0)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LEFT(P765,SEARCH("/",P765,2)-1)</f>
        <v>theater</v>
      </c>
      <c r="R765" t="str">
        <f>RIGHT(P765,LEN(P765)-SEARCH("/",P765,1))</f>
        <v>plays</v>
      </c>
      <c r="S765" s="8">
        <f>(L765/86400)+DATE(1970,1,1)</f>
        <v>41037.208333333336</v>
      </c>
      <c r="T765" s="8">
        <f>(M765/86400)+DATE(1970,1,1)</f>
        <v>41072.208333333336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 s="5">
        <f>IF(H766&lt;&gt;0,E766/H766,0)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LEFT(P766,SEARCH("/",P766,2)-1)</f>
        <v>music</v>
      </c>
      <c r="R766" t="str">
        <f>RIGHT(P766,LEN(P766)-SEARCH("/",P766,1))</f>
        <v>rock</v>
      </c>
      <c r="S766" s="8">
        <f>(L766/86400)+DATE(1970,1,1)</f>
        <v>40676.208333333336</v>
      </c>
      <c r="T766" s="8">
        <f>(M766/86400)+DATE(1970,1,1)</f>
        <v>40684.208333333336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 s="5">
        <f>IF(H767&lt;&gt;0,E767/H767,0)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LEFT(P767,SEARCH("/",P767,2)-1)</f>
        <v>music</v>
      </c>
      <c r="R767" t="str">
        <f>RIGHT(P767,LEN(P767)-SEARCH("/",P767,1))</f>
        <v>indie rock</v>
      </c>
      <c r="S767" s="8">
        <f>(L767/86400)+DATE(1970,1,1)</f>
        <v>42840.208333333328</v>
      </c>
      <c r="T767" s="8">
        <f>(M767/86400)+DATE(1970,1,1)</f>
        <v>42865.208333333328</v>
      </c>
    </row>
    <row r="768" spans="1:20" ht="31.5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IF(H768&lt;&gt;0,E768/H768,0)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LEFT(P768,SEARCH("/",P768,2)-1)</f>
        <v>film &amp; video</v>
      </c>
      <c r="R768" t="str">
        <f>RIGHT(P768,LEN(P768)-SEARCH("/",P768,1))</f>
        <v>science fiction</v>
      </c>
      <c r="S768" s="8">
        <f>(L768/86400)+DATE(1970,1,1)</f>
        <v>43362.208333333328</v>
      </c>
      <c r="T768" s="8">
        <f>(M768/86400)+DATE(1970,1,1)</f>
        <v>43363.208333333328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IF(H769&lt;&gt;0,E769/H769,0)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LEFT(P769,SEARCH("/",P769,2)-1)</f>
        <v>publishing</v>
      </c>
      <c r="R769" t="str">
        <f>RIGHT(P769,LEN(P769)-SEARCH("/",P769,1))</f>
        <v>translations</v>
      </c>
      <c r="S769" s="8">
        <f>(L769/86400)+DATE(1970,1,1)</f>
        <v>42283.208333333328</v>
      </c>
      <c r="T769" s="8">
        <f>(M769/86400)+DATE(1970,1,1)</f>
        <v>42328.25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 s="5">
        <f>IF(H770&lt;&gt;0,E770/H770,0)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LEFT(P770,SEARCH("/",P770,2)-1)</f>
        <v>theater</v>
      </c>
      <c r="R770" t="str">
        <f>RIGHT(P770,LEN(P770)-SEARCH("/",P770,1))</f>
        <v>plays</v>
      </c>
      <c r="S770" s="8">
        <f>(L770/86400)+DATE(1970,1,1)</f>
        <v>41619.25</v>
      </c>
      <c r="T770" s="8">
        <f>(M770/86400)+DATE(1970,1,1)</f>
        <v>41634.25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IF(H771&lt;&gt;0,E771/H771,0)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LEFT(P771,SEARCH("/",P771,2)-1)</f>
        <v>games</v>
      </c>
      <c r="R771" t="str">
        <f>RIGHT(P771,LEN(P771)-SEARCH("/",P771,1))</f>
        <v>video games</v>
      </c>
      <c r="S771" s="8">
        <f>(L771/86400)+DATE(1970,1,1)</f>
        <v>41501.208333333336</v>
      </c>
      <c r="T771" s="8">
        <f>(M771/86400)+DATE(1970,1,1)</f>
        <v>41527.208333333336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 s="5">
        <f>IF(H772&lt;&gt;0,E772/H772,0)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LEFT(P772,SEARCH("/",P772,2)-1)</f>
        <v>theater</v>
      </c>
      <c r="R772" t="str">
        <f>RIGHT(P772,LEN(P772)-SEARCH("/",P772,1))</f>
        <v>plays</v>
      </c>
      <c r="S772" s="8">
        <f>(L772/86400)+DATE(1970,1,1)</f>
        <v>41743.208333333336</v>
      </c>
      <c r="T772" s="8">
        <f>(M772/86400)+DATE(1970,1,1)</f>
        <v>41750.208333333336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IF(H773&lt;&gt;0,E773/H773,0)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LEFT(P773,SEARCH("/",P773,2)-1)</f>
        <v>theater</v>
      </c>
      <c r="R773" t="str">
        <f>RIGHT(P773,LEN(P773)-SEARCH("/",P773,1))</f>
        <v>plays</v>
      </c>
      <c r="S773" s="8">
        <f>(L773/86400)+DATE(1970,1,1)</f>
        <v>43491.25</v>
      </c>
      <c r="T773" s="8">
        <f>(M773/86400)+DATE(1970,1,1)</f>
        <v>43518.25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 s="5">
        <f>IF(H774&lt;&gt;0,E774/H774,0)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LEFT(P774,SEARCH("/",P774,2)-1)</f>
        <v>music</v>
      </c>
      <c r="R774" t="str">
        <f>RIGHT(P774,LEN(P774)-SEARCH("/",P774,1))</f>
        <v>indie rock</v>
      </c>
      <c r="S774" s="8">
        <f>(L774/86400)+DATE(1970,1,1)</f>
        <v>43505.25</v>
      </c>
      <c r="T774" s="8">
        <f>(M774/86400)+DATE(1970,1,1)</f>
        <v>43509.25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 s="5">
        <f>IF(H775&lt;&gt;0,E775/H775,0)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LEFT(P775,SEARCH("/",P775,2)-1)</f>
        <v>theater</v>
      </c>
      <c r="R775" t="str">
        <f>RIGHT(P775,LEN(P775)-SEARCH("/",P775,1))</f>
        <v>plays</v>
      </c>
      <c r="S775" s="8">
        <f>(L775/86400)+DATE(1970,1,1)</f>
        <v>42838.208333333328</v>
      </c>
      <c r="T775" s="8">
        <f>(M775/86400)+DATE(1970,1,1)</f>
        <v>42848.208333333328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 s="5">
        <f>IF(H776&lt;&gt;0,E776/H776,0)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LEFT(P776,SEARCH("/",P776,2)-1)</f>
        <v>technology</v>
      </c>
      <c r="R776" t="str">
        <f>RIGHT(P776,LEN(P776)-SEARCH("/",P776,1))</f>
        <v>web</v>
      </c>
      <c r="S776" s="8">
        <f>(L776/86400)+DATE(1970,1,1)</f>
        <v>42513.208333333328</v>
      </c>
      <c r="T776" s="8">
        <f>(M776/86400)+DATE(1970,1,1)</f>
        <v>42554.208333333328</v>
      </c>
    </row>
    <row r="777" spans="1:20" ht="31.5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IF(H777&lt;&gt;0,E777/H777,0)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LEFT(P777,SEARCH("/",P777,2)-1)</f>
        <v>music</v>
      </c>
      <c r="R777" t="str">
        <f>RIGHT(P777,LEN(P777)-SEARCH("/",P777,1))</f>
        <v>rock</v>
      </c>
      <c r="S777" s="8">
        <f>(L777/86400)+DATE(1970,1,1)</f>
        <v>41949.25</v>
      </c>
      <c r="T777" s="8">
        <f>(M777/86400)+DATE(1970,1,1)</f>
        <v>41959.25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IF(H778&lt;&gt;0,E778/H778,0)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LEFT(P778,SEARCH("/",P778,2)-1)</f>
        <v>theater</v>
      </c>
      <c r="R778" t="str">
        <f>RIGHT(P778,LEN(P778)-SEARCH("/",P778,1))</f>
        <v>plays</v>
      </c>
      <c r="S778" s="8">
        <f>(L778/86400)+DATE(1970,1,1)</f>
        <v>43650.208333333328</v>
      </c>
      <c r="T778" s="8">
        <f>(M778/86400)+DATE(1970,1,1)</f>
        <v>43668.208333333328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IF(H779&lt;&gt;0,E779/H779,0)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LEFT(P779,SEARCH("/",P779,2)-1)</f>
        <v>theater</v>
      </c>
      <c r="R779" t="str">
        <f>RIGHT(P779,LEN(P779)-SEARCH("/",P779,1))</f>
        <v>plays</v>
      </c>
      <c r="S779" s="8">
        <f>(L779/86400)+DATE(1970,1,1)</f>
        <v>40809.208333333336</v>
      </c>
      <c r="T779" s="8">
        <f>(M779/86400)+DATE(1970,1,1)</f>
        <v>40838.208333333336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 s="5">
        <f>IF(H780&lt;&gt;0,E780/H780,0)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LEFT(P780,SEARCH("/",P780,2)-1)</f>
        <v>film &amp; video</v>
      </c>
      <c r="R780" t="str">
        <f>RIGHT(P780,LEN(P780)-SEARCH("/",P780,1))</f>
        <v>animation</v>
      </c>
      <c r="S780" s="8">
        <f>(L780/86400)+DATE(1970,1,1)</f>
        <v>40768.208333333336</v>
      </c>
      <c r="T780" s="8">
        <f>(M780/86400)+DATE(1970,1,1)</f>
        <v>40773.208333333336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IF(H781&lt;&gt;0,E781/H781,0)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LEFT(P781,SEARCH("/",P781,2)-1)</f>
        <v>theater</v>
      </c>
      <c r="R781" t="str">
        <f>RIGHT(P781,LEN(P781)-SEARCH("/",P781,1))</f>
        <v>plays</v>
      </c>
      <c r="S781" s="8">
        <f>(L781/86400)+DATE(1970,1,1)</f>
        <v>42230.208333333328</v>
      </c>
      <c r="T781" s="8">
        <f>(M781/86400)+DATE(1970,1,1)</f>
        <v>42239.208333333328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 s="5">
        <f>IF(H782&lt;&gt;0,E782/H782,0)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LEFT(P782,SEARCH("/",P782,2)-1)</f>
        <v>film &amp; video</v>
      </c>
      <c r="R782" t="str">
        <f>RIGHT(P782,LEN(P782)-SEARCH("/",P782,1))</f>
        <v>drama</v>
      </c>
      <c r="S782" s="8">
        <f>(L782/86400)+DATE(1970,1,1)</f>
        <v>42573.208333333328</v>
      </c>
      <c r="T782" s="8">
        <f>(M782/86400)+DATE(1970,1,1)</f>
        <v>42592.208333333328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IF(H783&lt;&gt;0,E783/H783,0)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LEFT(P783,SEARCH("/",P783,2)-1)</f>
        <v>theater</v>
      </c>
      <c r="R783" t="str">
        <f>RIGHT(P783,LEN(P783)-SEARCH("/",P783,1))</f>
        <v>plays</v>
      </c>
      <c r="S783" s="8">
        <f>(L783/86400)+DATE(1970,1,1)</f>
        <v>40482.208333333336</v>
      </c>
      <c r="T783" s="8">
        <f>(M783/86400)+DATE(1970,1,1)</f>
        <v>40533.25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 s="5">
        <f>IF(H784&lt;&gt;0,E784/H784,0)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LEFT(P784,SEARCH("/",P784,2)-1)</f>
        <v>film &amp; video</v>
      </c>
      <c r="R784" t="str">
        <f>RIGHT(P784,LEN(P784)-SEARCH("/",P784,1))</f>
        <v>animation</v>
      </c>
      <c r="S784" s="8">
        <f>(L784/86400)+DATE(1970,1,1)</f>
        <v>40603.25</v>
      </c>
      <c r="T784" s="8">
        <f>(M784/86400)+DATE(1970,1,1)</f>
        <v>40631.208333333336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 s="5">
        <f>IF(H785&lt;&gt;0,E785/H785,0)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LEFT(P785,SEARCH("/",P785,2)-1)</f>
        <v>music</v>
      </c>
      <c r="R785" t="str">
        <f>RIGHT(P785,LEN(P785)-SEARCH("/",P785,1))</f>
        <v>rock</v>
      </c>
      <c r="S785" s="8">
        <f>(L785/86400)+DATE(1970,1,1)</f>
        <v>41625.25</v>
      </c>
      <c r="T785" s="8">
        <f>(M785/86400)+DATE(1970,1,1)</f>
        <v>41632.25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 s="5">
        <f>IF(H786&lt;&gt;0,E786/H786,0)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LEFT(P786,SEARCH("/",P786,2)-1)</f>
        <v>technology</v>
      </c>
      <c r="R786" t="str">
        <f>RIGHT(P786,LEN(P786)-SEARCH("/",P786,1))</f>
        <v>web</v>
      </c>
      <c r="S786" s="8">
        <f>(L786/86400)+DATE(1970,1,1)</f>
        <v>42435.25</v>
      </c>
      <c r="T786" s="8">
        <f>(M786/86400)+DATE(1970,1,1)</f>
        <v>42446.208333333328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 s="5">
        <f>IF(H787&lt;&gt;0,E787/H787,0)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LEFT(P787,SEARCH("/",P787,2)-1)</f>
        <v>film &amp; video</v>
      </c>
      <c r="R787" t="str">
        <f>RIGHT(P787,LEN(P787)-SEARCH("/",P787,1))</f>
        <v>animation</v>
      </c>
      <c r="S787" s="8">
        <f>(L787/86400)+DATE(1970,1,1)</f>
        <v>43582.208333333328</v>
      </c>
      <c r="T787" s="8">
        <f>(M787/86400)+DATE(1970,1,1)</f>
        <v>43616.208333333328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 s="5">
        <f>IF(H788&lt;&gt;0,E788/H788,0)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LEFT(P788,SEARCH("/",P788,2)-1)</f>
        <v>music</v>
      </c>
      <c r="R788" t="str">
        <f>RIGHT(P788,LEN(P788)-SEARCH("/",P788,1))</f>
        <v>jazz</v>
      </c>
      <c r="S788" s="8">
        <f>(L788/86400)+DATE(1970,1,1)</f>
        <v>43186.208333333328</v>
      </c>
      <c r="T788" s="8">
        <f>(M788/86400)+DATE(1970,1,1)</f>
        <v>43193.208333333328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IF(H789&lt;&gt;0,E789/H789,0)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LEFT(P789,SEARCH("/",P789,2)-1)</f>
        <v>music</v>
      </c>
      <c r="R789" t="str">
        <f>RIGHT(P789,LEN(P789)-SEARCH("/",P789,1))</f>
        <v>rock</v>
      </c>
      <c r="S789" s="8">
        <f>(L789/86400)+DATE(1970,1,1)</f>
        <v>40684.208333333336</v>
      </c>
      <c r="T789" s="8">
        <f>(M789/86400)+DATE(1970,1,1)</f>
        <v>40693.208333333336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IF(H790&lt;&gt;0,E790/H790,0)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LEFT(P790,SEARCH("/",P790,2)-1)</f>
        <v>film &amp; video</v>
      </c>
      <c r="R790" t="str">
        <f>RIGHT(P790,LEN(P790)-SEARCH("/",P790,1))</f>
        <v>animation</v>
      </c>
      <c r="S790" s="8">
        <f>(L790/86400)+DATE(1970,1,1)</f>
        <v>41202.208333333336</v>
      </c>
      <c r="T790" s="8">
        <f>(M790/86400)+DATE(1970,1,1)</f>
        <v>41223.25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IF(H791&lt;&gt;0,E791/H791,0)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LEFT(P791,SEARCH("/",P791,2)-1)</f>
        <v>theater</v>
      </c>
      <c r="R791" t="str">
        <f>RIGHT(P791,LEN(P791)-SEARCH("/",P791,1))</f>
        <v>plays</v>
      </c>
      <c r="S791" s="8">
        <f>(L791/86400)+DATE(1970,1,1)</f>
        <v>41786.208333333336</v>
      </c>
      <c r="T791" s="8">
        <f>(M791/86400)+DATE(1970,1,1)</f>
        <v>41823.208333333336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IF(H792&lt;&gt;0,E792/H792,0)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LEFT(P792,SEARCH("/",P792,2)-1)</f>
        <v>theater</v>
      </c>
      <c r="R792" t="str">
        <f>RIGHT(P792,LEN(P792)-SEARCH("/",P792,1))</f>
        <v>plays</v>
      </c>
      <c r="S792" s="8">
        <f>(L792/86400)+DATE(1970,1,1)</f>
        <v>40223.25</v>
      </c>
      <c r="T792" s="8">
        <f>(M792/86400)+DATE(1970,1,1)</f>
        <v>40229.25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IF(H793&lt;&gt;0,E793/H793,0)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LEFT(P793,SEARCH("/",P793,2)-1)</f>
        <v>food</v>
      </c>
      <c r="R793" t="str">
        <f>RIGHT(P793,LEN(P793)-SEARCH("/",P793,1))</f>
        <v>food trucks</v>
      </c>
      <c r="S793" s="8">
        <f>(L793/86400)+DATE(1970,1,1)</f>
        <v>42715.25</v>
      </c>
      <c r="T793" s="8">
        <f>(M793/86400)+DATE(1970,1,1)</f>
        <v>42731.25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IF(H794&lt;&gt;0,E794/H794,0)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LEFT(P794,SEARCH("/",P794,2)-1)</f>
        <v>theater</v>
      </c>
      <c r="R794" t="str">
        <f>RIGHT(P794,LEN(P794)-SEARCH("/",P794,1))</f>
        <v>plays</v>
      </c>
      <c r="S794" s="8">
        <f>(L794/86400)+DATE(1970,1,1)</f>
        <v>41451.208333333336</v>
      </c>
      <c r="T794" s="8">
        <f>(M794/86400)+DATE(1970,1,1)</f>
        <v>41479.208333333336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 s="5">
        <f>IF(H795&lt;&gt;0,E795/H795,0)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LEFT(P795,SEARCH("/",P795,2)-1)</f>
        <v>publishing</v>
      </c>
      <c r="R795" t="str">
        <f>RIGHT(P795,LEN(P795)-SEARCH("/",P795,1))</f>
        <v>nonfiction</v>
      </c>
      <c r="S795" s="8">
        <f>(L795/86400)+DATE(1970,1,1)</f>
        <v>41450.208333333336</v>
      </c>
      <c r="T795" s="8">
        <f>(M795/86400)+DATE(1970,1,1)</f>
        <v>41454.208333333336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 s="5">
        <f>IF(H796&lt;&gt;0,E796/H796,0)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LEFT(P796,SEARCH("/",P796,2)-1)</f>
        <v>music</v>
      </c>
      <c r="R796" t="str">
        <f>RIGHT(P796,LEN(P796)-SEARCH("/",P796,1))</f>
        <v>rock</v>
      </c>
      <c r="S796" s="8">
        <f>(L796/86400)+DATE(1970,1,1)</f>
        <v>43091.25</v>
      </c>
      <c r="T796" s="8">
        <f>(M796/86400)+DATE(1970,1,1)</f>
        <v>43103.25</v>
      </c>
    </row>
    <row r="797" spans="1:20" ht="31.5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IF(H797&lt;&gt;0,E797/H797,0)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LEFT(P797,SEARCH("/",P797,2)-1)</f>
        <v>film &amp; video</v>
      </c>
      <c r="R797" t="str">
        <f>RIGHT(P797,LEN(P797)-SEARCH("/",P797,1))</f>
        <v>drama</v>
      </c>
      <c r="S797" s="8">
        <f>(L797/86400)+DATE(1970,1,1)</f>
        <v>42675.208333333328</v>
      </c>
      <c r="T797" s="8">
        <f>(M797/86400)+DATE(1970,1,1)</f>
        <v>42678.208333333328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IF(H798&lt;&gt;0,E798/H798,0)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LEFT(P798,SEARCH("/",P798,2)-1)</f>
        <v>games</v>
      </c>
      <c r="R798" t="str">
        <f>RIGHT(P798,LEN(P798)-SEARCH("/",P798,1))</f>
        <v>mobile games</v>
      </c>
      <c r="S798" s="8">
        <f>(L798/86400)+DATE(1970,1,1)</f>
        <v>41859.208333333336</v>
      </c>
      <c r="T798" s="8">
        <f>(M798/86400)+DATE(1970,1,1)</f>
        <v>41866.208333333336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 s="5">
        <f>IF(H799&lt;&gt;0,E799/H799,0)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LEFT(P799,SEARCH("/",P799,2)-1)</f>
        <v>technology</v>
      </c>
      <c r="R799" t="str">
        <f>RIGHT(P799,LEN(P799)-SEARCH("/",P799,1))</f>
        <v>web</v>
      </c>
      <c r="S799" s="8">
        <f>(L799/86400)+DATE(1970,1,1)</f>
        <v>43464.25</v>
      </c>
      <c r="T799" s="8">
        <f>(M799/86400)+DATE(1970,1,1)</f>
        <v>43487.25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 s="5">
        <f>IF(H800&lt;&gt;0,E800/H800,0)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LEFT(P800,SEARCH("/",P800,2)-1)</f>
        <v>theater</v>
      </c>
      <c r="R800" t="str">
        <f>RIGHT(P800,LEN(P800)-SEARCH("/",P800,1))</f>
        <v>plays</v>
      </c>
      <c r="S800" s="8">
        <f>(L800/86400)+DATE(1970,1,1)</f>
        <v>41060.208333333336</v>
      </c>
      <c r="T800" s="8">
        <f>(M800/86400)+DATE(1970,1,1)</f>
        <v>41088.208333333336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IF(H801&lt;&gt;0,E801/H801,0)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LEFT(P801,SEARCH("/",P801,2)-1)</f>
        <v>theater</v>
      </c>
      <c r="R801" t="str">
        <f>RIGHT(P801,LEN(P801)-SEARCH("/",P801,1))</f>
        <v>plays</v>
      </c>
      <c r="S801" s="8">
        <f>(L801/86400)+DATE(1970,1,1)</f>
        <v>42399.25</v>
      </c>
      <c r="T801" s="8">
        <f>(M801/86400)+DATE(1970,1,1)</f>
        <v>42403.25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IF(H802&lt;&gt;0,E802/H802,0)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LEFT(P802,SEARCH("/",P802,2)-1)</f>
        <v>music</v>
      </c>
      <c r="R802" t="str">
        <f>RIGHT(P802,LEN(P802)-SEARCH("/",P802,1))</f>
        <v>rock</v>
      </c>
      <c r="S802" s="8">
        <f>(L802/86400)+DATE(1970,1,1)</f>
        <v>42167.208333333328</v>
      </c>
      <c r="T802" s="8">
        <f>(M802/86400)+DATE(1970,1,1)</f>
        <v>42171.208333333328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 s="5">
        <f>IF(H803&lt;&gt;0,E803/H803,0)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LEFT(P803,SEARCH("/",P803,2)-1)</f>
        <v>photography</v>
      </c>
      <c r="R803" t="str">
        <f>RIGHT(P803,LEN(P803)-SEARCH("/",P803,1))</f>
        <v>photography books</v>
      </c>
      <c r="S803" s="8">
        <f>(L803/86400)+DATE(1970,1,1)</f>
        <v>43830.25</v>
      </c>
      <c r="T803" s="8">
        <f>(M803/86400)+DATE(1970,1,1)</f>
        <v>43852.25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 s="5">
        <f>IF(H804&lt;&gt;0,E804/H804,0)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LEFT(P804,SEARCH("/",P804,2)-1)</f>
        <v>photography</v>
      </c>
      <c r="R804" t="str">
        <f>RIGHT(P804,LEN(P804)-SEARCH("/",P804,1))</f>
        <v>photography books</v>
      </c>
      <c r="S804" s="8">
        <f>(L804/86400)+DATE(1970,1,1)</f>
        <v>43650.208333333328</v>
      </c>
      <c r="T804" s="8">
        <f>(M804/86400)+DATE(1970,1,1)</f>
        <v>43652.208333333328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 s="5">
        <f>IF(H805&lt;&gt;0,E805/H805,0)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LEFT(P805,SEARCH("/",P805,2)-1)</f>
        <v>theater</v>
      </c>
      <c r="R805" t="str">
        <f>RIGHT(P805,LEN(P805)-SEARCH("/",P805,1))</f>
        <v>plays</v>
      </c>
      <c r="S805" s="8">
        <f>(L805/86400)+DATE(1970,1,1)</f>
        <v>43492.25</v>
      </c>
      <c r="T805" s="8">
        <f>(M805/86400)+DATE(1970,1,1)</f>
        <v>43526.25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 s="5">
        <f>IF(H806&lt;&gt;0,E806/H806,0)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LEFT(P806,SEARCH("/",P806,2)-1)</f>
        <v>music</v>
      </c>
      <c r="R806" t="str">
        <f>RIGHT(P806,LEN(P806)-SEARCH("/",P806,1))</f>
        <v>rock</v>
      </c>
      <c r="S806" s="8">
        <f>(L806/86400)+DATE(1970,1,1)</f>
        <v>43102.25</v>
      </c>
      <c r="T806" s="8">
        <f>(M806/86400)+DATE(1970,1,1)</f>
        <v>43122.25</v>
      </c>
    </row>
    <row r="807" spans="1:20" ht="31.5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IF(H807&lt;&gt;0,E807/H807,0)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LEFT(P807,SEARCH("/",P807,2)-1)</f>
        <v>film &amp; video</v>
      </c>
      <c r="R807" t="str">
        <f>RIGHT(P807,LEN(P807)-SEARCH("/",P807,1))</f>
        <v>documentary</v>
      </c>
      <c r="S807" s="8">
        <f>(L807/86400)+DATE(1970,1,1)</f>
        <v>41958.25</v>
      </c>
      <c r="T807" s="8">
        <f>(M807/86400)+DATE(1970,1,1)</f>
        <v>42009.25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 s="5">
        <f>IF(H808&lt;&gt;0,E808/H808,0)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LEFT(P808,SEARCH("/",P808,2)-1)</f>
        <v>film &amp; video</v>
      </c>
      <c r="R808" t="str">
        <f>RIGHT(P808,LEN(P808)-SEARCH("/",P808,1))</f>
        <v>drama</v>
      </c>
      <c r="S808" s="8">
        <f>(L808/86400)+DATE(1970,1,1)</f>
        <v>40973.25</v>
      </c>
      <c r="T808" s="8">
        <f>(M808/86400)+DATE(1970,1,1)</f>
        <v>40997.208333333336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 s="5">
        <f>IF(H809&lt;&gt;0,E809/H809,0)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LEFT(P809,SEARCH("/",P809,2)-1)</f>
        <v>theater</v>
      </c>
      <c r="R809" t="str">
        <f>RIGHT(P809,LEN(P809)-SEARCH("/",P809,1))</f>
        <v>plays</v>
      </c>
      <c r="S809" s="8">
        <f>(L809/86400)+DATE(1970,1,1)</f>
        <v>43753.208333333328</v>
      </c>
      <c r="T809" s="8">
        <f>(M809/86400)+DATE(1970,1,1)</f>
        <v>43797.25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IF(H810&lt;&gt;0,E810/H810,0)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LEFT(P810,SEARCH("/",P810,2)-1)</f>
        <v>food</v>
      </c>
      <c r="R810" t="str">
        <f>RIGHT(P810,LEN(P810)-SEARCH("/",P810,1))</f>
        <v>food trucks</v>
      </c>
      <c r="S810" s="8">
        <f>(L810/86400)+DATE(1970,1,1)</f>
        <v>42507.208333333328</v>
      </c>
      <c r="T810" s="8">
        <f>(M810/86400)+DATE(1970,1,1)</f>
        <v>42524.208333333328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IF(H811&lt;&gt;0,E811/H811,0)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LEFT(P811,SEARCH("/",P811,2)-1)</f>
        <v>film &amp; video</v>
      </c>
      <c r="R811" t="str">
        <f>RIGHT(P811,LEN(P811)-SEARCH("/",P811,1))</f>
        <v>documentary</v>
      </c>
      <c r="S811" s="8">
        <f>(L811/86400)+DATE(1970,1,1)</f>
        <v>41135.208333333336</v>
      </c>
      <c r="T811" s="8">
        <f>(M811/86400)+DATE(1970,1,1)</f>
        <v>41136.208333333336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 s="5">
        <f>IF(H812&lt;&gt;0,E812/H812,0)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LEFT(P812,SEARCH("/",P812,2)-1)</f>
        <v>theater</v>
      </c>
      <c r="R812" t="str">
        <f>RIGHT(P812,LEN(P812)-SEARCH("/",P812,1))</f>
        <v>plays</v>
      </c>
      <c r="S812" s="8">
        <f>(L812/86400)+DATE(1970,1,1)</f>
        <v>43067.25</v>
      </c>
      <c r="T812" s="8">
        <f>(M812/86400)+DATE(1970,1,1)</f>
        <v>43077.25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IF(H813&lt;&gt;0,E813/H813,0)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LEFT(P813,SEARCH("/",P813,2)-1)</f>
        <v>games</v>
      </c>
      <c r="R813" t="str">
        <f>RIGHT(P813,LEN(P813)-SEARCH("/",P813,1))</f>
        <v>video games</v>
      </c>
      <c r="S813" s="8">
        <f>(L813/86400)+DATE(1970,1,1)</f>
        <v>42378.25</v>
      </c>
      <c r="T813" s="8">
        <f>(M813/86400)+DATE(1970,1,1)</f>
        <v>42380.25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 s="5">
        <f>IF(H814&lt;&gt;0,E814/H814,0)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LEFT(P814,SEARCH("/",P814,2)-1)</f>
        <v>publishing</v>
      </c>
      <c r="R814" t="str">
        <f>RIGHT(P814,LEN(P814)-SEARCH("/",P814,1))</f>
        <v>nonfiction</v>
      </c>
      <c r="S814" s="8">
        <f>(L814/86400)+DATE(1970,1,1)</f>
        <v>43206.208333333328</v>
      </c>
      <c r="T814" s="8">
        <f>(M814/86400)+DATE(1970,1,1)</f>
        <v>43211.208333333328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 s="5">
        <f>IF(H815&lt;&gt;0,E815/H815,0)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LEFT(P815,SEARCH("/",P815,2)-1)</f>
        <v>games</v>
      </c>
      <c r="R815" t="str">
        <f>RIGHT(P815,LEN(P815)-SEARCH("/",P815,1))</f>
        <v>video games</v>
      </c>
      <c r="S815" s="8">
        <f>(L815/86400)+DATE(1970,1,1)</f>
        <v>41148.208333333336</v>
      </c>
      <c r="T815" s="8">
        <f>(M815/86400)+DATE(1970,1,1)</f>
        <v>41158.208333333336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IF(H816&lt;&gt;0,E816/H816,0)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LEFT(P816,SEARCH("/",P816,2)-1)</f>
        <v>music</v>
      </c>
      <c r="R816" t="str">
        <f>RIGHT(P816,LEN(P816)-SEARCH("/",P816,1))</f>
        <v>rock</v>
      </c>
      <c r="S816" s="8">
        <f>(L816/86400)+DATE(1970,1,1)</f>
        <v>42517.208333333328</v>
      </c>
      <c r="T816" s="8">
        <f>(M816/86400)+DATE(1970,1,1)</f>
        <v>42519.208333333328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 s="5">
        <f>IF(H817&lt;&gt;0,E817/H817,0)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LEFT(P817,SEARCH("/",P817,2)-1)</f>
        <v>music</v>
      </c>
      <c r="R817" t="str">
        <f>RIGHT(P817,LEN(P817)-SEARCH("/",P817,1))</f>
        <v>rock</v>
      </c>
      <c r="S817" s="8">
        <f>(L817/86400)+DATE(1970,1,1)</f>
        <v>43068.25</v>
      </c>
      <c r="T817" s="8">
        <f>(M817/86400)+DATE(1970,1,1)</f>
        <v>43094.25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 s="5">
        <f>IF(H818&lt;&gt;0,E818/H818,0)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LEFT(P818,SEARCH("/",P818,2)-1)</f>
        <v>theater</v>
      </c>
      <c r="R818" t="str">
        <f>RIGHT(P818,LEN(P818)-SEARCH("/",P818,1))</f>
        <v>plays</v>
      </c>
      <c r="S818" s="8">
        <f>(L818/86400)+DATE(1970,1,1)</f>
        <v>41680.25</v>
      </c>
      <c r="T818" s="8">
        <f>(M818/86400)+DATE(1970,1,1)</f>
        <v>41682.25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 s="5">
        <f>IF(H819&lt;&gt;0,E819/H819,0)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LEFT(P819,SEARCH("/",P819,2)-1)</f>
        <v>publishing</v>
      </c>
      <c r="R819" t="str">
        <f>RIGHT(P819,LEN(P819)-SEARCH("/",P819,1))</f>
        <v>nonfiction</v>
      </c>
      <c r="S819" s="8">
        <f>(L819/86400)+DATE(1970,1,1)</f>
        <v>43589.208333333328</v>
      </c>
      <c r="T819" s="8">
        <f>(M819/86400)+DATE(1970,1,1)</f>
        <v>43617.208333333328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 s="5">
        <f>IF(H820&lt;&gt;0,E820/H820,0)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LEFT(P820,SEARCH("/",P820,2)-1)</f>
        <v>theater</v>
      </c>
      <c r="R820" t="str">
        <f>RIGHT(P820,LEN(P820)-SEARCH("/",P820,1))</f>
        <v>plays</v>
      </c>
      <c r="S820" s="8">
        <f>(L820/86400)+DATE(1970,1,1)</f>
        <v>43486.25</v>
      </c>
      <c r="T820" s="8">
        <f>(M820/86400)+DATE(1970,1,1)</f>
        <v>43499.25</v>
      </c>
    </row>
    <row r="821" spans="1:20" ht="31.5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IF(H821&lt;&gt;0,E821/H821,0)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LEFT(P821,SEARCH("/",P821,2)-1)</f>
        <v>games</v>
      </c>
      <c r="R821" t="str">
        <f>RIGHT(P821,LEN(P821)-SEARCH("/",P821,1))</f>
        <v>video games</v>
      </c>
      <c r="S821" s="8">
        <f>(L821/86400)+DATE(1970,1,1)</f>
        <v>41237.25</v>
      </c>
      <c r="T821" s="8">
        <f>(M821/86400)+DATE(1970,1,1)</f>
        <v>41252.25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 s="5">
        <f>IF(H822&lt;&gt;0,E822/H822,0)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LEFT(P822,SEARCH("/",P822,2)-1)</f>
        <v>music</v>
      </c>
      <c r="R822" t="str">
        <f>RIGHT(P822,LEN(P822)-SEARCH("/",P822,1))</f>
        <v>rock</v>
      </c>
      <c r="S822" s="8">
        <f>(L822/86400)+DATE(1970,1,1)</f>
        <v>43310.208333333328</v>
      </c>
      <c r="T822" s="8">
        <f>(M822/86400)+DATE(1970,1,1)</f>
        <v>43323.208333333328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 s="5">
        <f>IF(H823&lt;&gt;0,E823/H823,0)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LEFT(P823,SEARCH("/",P823,2)-1)</f>
        <v>film &amp; video</v>
      </c>
      <c r="R823" t="str">
        <f>RIGHT(P823,LEN(P823)-SEARCH("/",P823,1))</f>
        <v>documentary</v>
      </c>
      <c r="S823" s="8">
        <f>(L823/86400)+DATE(1970,1,1)</f>
        <v>42794.25</v>
      </c>
      <c r="T823" s="8">
        <f>(M823/86400)+DATE(1970,1,1)</f>
        <v>42807.208333333328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 s="5">
        <f>IF(H824&lt;&gt;0,E824/H824,0)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LEFT(P824,SEARCH("/",P824,2)-1)</f>
        <v>music</v>
      </c>
      <c r="R824" t="str">
        <f>RIGHT(P824,LEN(P824)-SEARCH("/",P824,1))</f>
        <v>rock</v>
      </c>
      <c r="S824" s="8">
        <f>(L824/86400)+DATE(1970,1,1)</f>
        <v>41698.25</v>
      </c>
      <c r="T824" s="8">
        <f>(M824/86400)+DATE(1970,1,1)</f>
        <v>41715.208333333336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 s="5">
        <f>IF(H825&lt;&gt;0,E825/H825,0)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LEFT(P825,SEARCH("/",P825,2)-1)</f>
        <v>music</v>
      </c>
      <c r="R825" t="str">
        <f>RIGHT(P825,LEN(P825)-SEARCH("/",P825,1))</f>
        <v>rock</v>
      </c>
      <c r="S825" s="8">
        <f>(L825/86400)+DATE(1970,1,1)</f>
        <v>41892.208333333336</v>
      </c>
      <c r="T825" s="8">
        <f>(M825/86400)+DATE(1970,1,1)</f>
        <v>41917.208333333336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 s="5">
        <f>IF(H826&lt;&gt;0,E826/H826,0)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LEFT(P826,SEARCH("/",P826,2)-1)</f>
        <v>publishing</v>
      </c>
      <c r="R826" t="str">
        <f>RIGHT(P826,LEN(P826)-SEARCH("/",P826,1))</f>
        <v>nonfiction</v>
      </c>
      <c r="S826" s="8">
        <f>(L826/86400)+DATE(1970,1,1)</f>
        <v>40348.208333333336</v>
      </c>
      <c r="T826" s="8">
        <f>(M826/86400)+DATE(1970,1,1)</f>
        <v>40380.208333333336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 s="5">
        <f>IF(H827&lt;&gt;0,E827/H827,0)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LEFT(P827,SEARCH("/",P827,2)-1)</f>
        <v>film &amp; video</v>
      </c>
      <c r="R827" t="str">
        <f>RIGHT(P827,LEN(P827)-SEARCH("/",P827,1))</f>
        <v>shorts</v>
      </c>
      <c r="S827" s="8">
        <f>(L827/86400)+DATE(1970,1,1)</f>
        <v>42941.208333333328</v>
      </c>
      <c r="T827" s="8">
        <f>(M827/86400)+DATE(1970,1,1)</f>
        <v>42953.208333333328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 s="5">
        <f>IF(H828&lt;&gt;0,E828/H828,0)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LEFT(P828,SEARCH("/",P828,2)-1)</f>
        <v>theater</v>
      </c>
      <c r="R828" t="str">
        <f>RIGHT(P828,LEN(P828)-SEARCH("/",P828,1))</f>
        <v>plays</v>
      </c>
      <c r="S828" s="8">
        <f>(L828/86400)+DATE(1970,1,1)</f>
        <v>40525.25</v>
      </c>
      <c r="T828" s="8">
        <f>(M828/86400)+DATE(1970,1,1)</f>
        <v>40553.25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 s="5">
        <f>IF(H829&lt;&gt;0,E829/H829,0)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LEFT(P829,SEARCH("/",P829,2)-1)</f>
        <v>film &amp; video</v>
      </c>
      <c r="R829" t="str">
        <f>RIGHT(P829,LEN(P829)-SEARCH("/",P829,1))</f>
        <v>drama</v>
      </c>
      <c r="S829" s="8">
        <f>(L829/86400)+DATE(1970,1,1)</f>
        <v>40666.208333333336</v>
      </c>
      <c r="T829" s="8">
        <f>(M829/86400)+DATE(1970,1,1)</f>
        <v>40678.208333333336</v>
      </c>
    </row>
    <row r="830" spans="1:20" ht="31.5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IF(H830&lt;&gt;0,E830/H830,0)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LEFT(P830,SEARCH("/",P830,2)-1)</f>
        <v>theater</v>
      </c>
      <c r="R830" t="str">
        <f>RIGHT(P830,LEN(P830)-SEARCH("/",P830,1))</f>
        <v>plays</v>
      </c>
      <c r="S830" s="8">
        <f>(L830/86400)+DATE(1970,1,1)</f>
        <v>43340.208333333328</v>
      </c>
      <c r="T830" s="8">
        <f>(M830/86400)+DATE(1970,1,1)</f>
        <v>43365.208333333328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IF(H831&lt;&gt;0,E831/H831,0)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LEFT(P831,SEARCH("/",P831,2)-1)</f>
        <v>theater</v>
      </c>
      <c r="R831" t="str">
        <f>RIGHT(P831,LEN(P831)-SEARCH("/",P831,1))</f>
        <v>plays</v>
      </c>
      <c r="S831" s="8">
        <f>(L831/86400)+DATE(1970,1,1)</f>
        <v>42164.208333333328</v>
      </c>
      <c r="T831" s="8">
        <f>(M831/86400)+DATE(1970,1,1)</f>
        <v>42179.208333333328</v>
      </c>
    </row>
    <row r="832" spans="1:20" ht="31.5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IF(H832&lt;&gt;0,E832/H832,0)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LEFT(P832,SEARCH("/",P832,2)-1)</f>
        <v>theater</v>
      </c>
      <c r="R832" t="str">
        <f>RIGHT(P832,LEN(P832)-SEARCH("/",P832,1))</f>
        <v>plays</v>
      </c>
      <c r="S832" s="8">
        <f>(L832/86400)+DATE(1970,1,1)</f>
        <v>43103.25</v>
      </c>
      <c r="T832" s="8">
        <f>(M832/86400)+DATE(1970,1,1)</f>
        <v>43162.25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 s="5">
        <f>IF(H833&lt;&gt;0,E833/H833,0)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LEFT(P833,SEARCH("/",P833,2)-1)</f>
        <v>photography</v>
      </c>
      <c r="R833" t="str">
        <f>RIGHT(P833,LEN(P833)-SEARCH("/",P833,1))</f>
        <v>photography books</v>
      </c>
      <c r="S833" s="8">
        <f>(L833/86400)+DATE(1970,1,1)</f>
        <v>40994.208333333336</v>
      </c>
      <c r="T833" s="8">
        <f>(M833/86400)+DATE(1970,1,1)</f>
        <v>41028.208333333336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 s="5">
        <f>IF(H834&lt;&gt;0,E834/H834,0)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LEFT(P834,SEARCH("/",P834,2)-1)</f>
        <v>publishing</v>
      </c>
      <c r="R834" t="str">
        <f>RIGHT(P834,LEN(P834)-SEARCH("/",P834,1))</f>
        <v>translations</v>
      </c>
      <c r="S834" s="8">
        <f>(L834/86400)+DATE(1970,1,1)</f>
        <v>42299.208333333328</v>
      </c>
      <c r="T834" s="8">
        <f>(M834/86400)+DATE(1970,1,1)</f>
        <v>42333.25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 s="5">
        <f>IF(H835&lt;&gt;0,E835/H835,0)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LEFT(P835,SEARCH("/",P835,2)-1)</f>
        <v>publishing</v>
      </c>
      <c r="R835" t="str">
        <f>RIGHT(P835,LEN(P835)-SEARCH("/",P835,1))</f>
        <v>translations</v>
      </c>
      <c r="S835" s="8">
        <f>(L835/86400)+DATE(1970,1,1)</f>
        <v>40588.25</v>
      </c>
      <c r="T835" s="8">
        <f>(M835/86400)+DATE(1970,1,1)</f>
        <v>40599.25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 s="5">
        <f>IF(H836&lt;&gt;0,E836/H836,0)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LEFT(P836,SEARCH("/",P836,2)-1)</f>
        <v>theater</v>
      </c>
      <c r="R836" t="str">
        <f>RIGHT(P836,LEN(P836)-SEARCH("/",P836,1))</f>
        <v>plays</v>
      </c>
      <c r="S836" s="8">
        <f>(L836/86400)+DATE(1970,1,1)</f>
        <v>41448.208333333336</v>
      </c>
      <c r="T836" s="8">
        <f>(M836/86400)+DATE(1970,1,1)</f>
        <v>41454.208333333336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IF(H837&lt;&gt;0,E837/H837,0)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LEFT(P837,SEARCH("/",P837,2)-1)</f>
        <v>technology</v>
      </c>
      <c r="R837" t="str">
        <f>RIGHT(P837,LEN(P837)-SEARCH("/",P837,1))</f>
        <v>web</v>
      </c>
      <c r="S837" s="8">
        <f>(L837/86400)+DATE(1970,1,1)</f>
        <v>42063.25</v>
      </c>
      <c r="T837" s="8">
        <f>(M837/86400)+DATE(1970,1,1)</f>
        <v>42069.25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IF(H838&lt;&gt;0,E838/H838,0)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LEFT(P838,SEARCH("/",P838,2)-1)</f>
        <v>music</v>
      </c>
      <c r="R838" t="str">
        <f>RIGHT(P838,LEN(P838)-SEARCH("/",P838,1))</f>
        <v>indie rock</v>
      </c>
      <c r="S838" s="8">
        <f>(L838/86400)+DATE(1970,1,1)</f>
        <v>40214.25</v>
      </c>
      <c r="T838" s="8">
        <f>(M838/86400)+DATE(1970,1,1)</f>
        <v>40225.25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 s="5">
        <f>IF(H839&lt;&gt;0,E839/H839,0)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LEFT(P839,SEARCH("/",P839,2)-1)</f>
        <v>music</v>
      </c>
      <c r="R839" t="str">
        <f>RIGHT(P839,LEN(P839)-SEARCH("/",P839,1))</f>
        <v>jazz</v>
      </c>
      <c r="S839" s="8">
        <f>(L839/86400)+DATE(1970,1,1)</f>
        <v>40629.208333333336</v>
      </c>
      <c r="T839" s="8">
        <f>(M839/86400)+DATE(1970,1,1)</f>
        <v>40683.208333333336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 s="5">
        <f>IF(H840&lt;&gt;0,E840/H840,0)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LEFT(P840,SEARCH("/",P840,2)-1)</f>
        <v>theater</v>
      </c>
      <c r="R840" t="str">
        <f>RIGHT(P840,LEN(P840)-SEARCH("/",P840,1))</f>
        <v>plays</v>
      </c>
      <c r="S840" s="8">
        <f>(L840/86400)+DATE(1970,1,1)</f>
        <v>43370.208333333328</v>
      </c>
      <c r="T840" s="8">
        <f>(M840/86400)+DATE(1970,1,1)</f>
        <v>43379.208333333328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 s="5">
        <f>IF(H841&lt;&gt;0,E841/H841,0)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LEFT(P841,SEARCH("/",P841,2)-1)</f>
        <v>film &amp; video</v>
      </c>
      <c r="R841" t="str">
        <f>RIGHT(P841,LEN(P841)-SEARCH("/",P841,1))</f>
        <v>documentary</v>
      </c>
      <c r="S841" s="8">
        <f>(L841/86400)+DATE(1970,1,1)</f>
        <v>41715.208333333336</v>
      </c>
      <c r="T841" s="8">
        <f>(M841/86400)+DATE(1970,1,1)</f>
        <v>41760.208333333336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 s="5">
        <f>IF(H842&lt;&gt;0,E842/H842,0)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LEFT(P842,SEARCH("/",P842,2)-1)</f>
        <v>theater</v>
      </c>
      <c r="R842" t="str">
        <f>RIGHT(P842,LEN(P842)-SEARCH("/",P842,1))</f>
        <v>plays</v>
      </c>
      <c r="S842" s="8">
        <f>(L842/86400)+DATE(1970,1,1)</f>
        <v>41836.208333333336</v>
      </c>
      <c r="T842" s="8">
        <f>(M842/86400)+DATE(1970,1,1)</f>
        <v>41838.208333333336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 s="5">
        <f>IF(H843&lt;&gt;0,E843/H843,0)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LEFT(P843,SEARCH("/",P843,2)-1)</f>
        <v>technology</v>
      </c>
      <c r="R843" t="str">
        <f>RIGHT(P843,LEN(P843)-SEARCH("/",P843,1))</f>
        <v>web</v>
      </c>
      <c r="S843" s="8">
        <f>(L843/86400)+DATE(1970,1,1)</f>
        <v>42419.25</v>
      </c>
      <c r="T843" s="8">
        <f>(M843/86400)+DATE(1970,1,1)</f>
        <v>42435.25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 s="5">
        <f>IF(H844&lt;&gt;0,E844/H844,0)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LEFT(P844,SEARCH("/",P844,2)-1)</f>
        <v>technology</v>
      </c>
      <c r="R844" t="str">
        <f>RIGHT(P844,LEN(P844)-SEARCH("/",P844,1))</f>
        <v>wearables</v>
      </c>
      <c r="S844" s="8">
        <f>(L844/86400)+DATE(1970,1,1)</f>
        <v>43266.208333333328</v>
      </c>
      <c r="T844" s="8">
        <f>(M844/86400)+DATE(1970,1,1)</f>
        <v>43269.208333333328</v>
      </c>
    </row>
    <row r="845" spans="1:20" ht="31.5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IF(H845&lt;&gt;0,E845/H845,0)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LEFT(P845,SEARCH("/",P845,2)-1)</f>
        <v>photography</v>
      </c>
      <c r="R845" t="str">
        <f>RIGHT(P845,LEN(P845)-SEARCH("/",P845,1))</f>
        <v>photography books</v>
      </c>
      <c r="S845" s="8">
        <f>(L845/86400)+DATE(1970,1,1)</f>
        <v>43338.208333333328</v>
      </c>
      <c r="T845" s="8">
        <f>(M845/86400)+DATE(1970,1,1)</f>
        <v>43344.208333333328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IF(H846&lt;&gt;0,E846/H846,0)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LEFT(P846,SEARCH("/",P846,2)-1)</f>
        <v>film &amp; video</v>
      </c>
      <c r="R846" t="str">
        <f>RIGHT(P846,LEN(P846)-SEARCH("/",P846,1))</f>
        <v>documentary</v>
      </c>
      <c r="S846" s="8">
        <f>(L846/86400)+DATE(1970,1,1)</f>
        <v>40930.25</v>
      </c>
      <c r="T846" s="8">
        <f>(M846/86400)+DATE(1970,1,1)</f>
        <v>40933.25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 s="5">
        <f>IF(H847&lt;&gt;0,E847/H847,0)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LEFT(P847,SEARCH("/",P847,2)-1)</f>
        <v>technology</v>
      </c>
      <c r="R847" t="str">
        <f>RIGHT(P847,LEN(P847)-SEARCH("/",P847,1))</f>
        <v>web</v>
      </c>
      <c r="S847" s="8">
        <f>(L847/86400)+DATE(1970,1,1)</f>
        <v>43235.208333333328</v>
      </c>
      <c r="T847" s="8">
        <f>(M847/86400)+DATE(1970,1,1)</f>
        <v>43272.208333333328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 s="5">
        <f>IF(H848&lt;&gt;0,E848/H848,0)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LEFT(P848,SEARCH("/",P848,2)-1)</f>
        <v>technology</v>
      </c>
      <c r="R848" t="str">
        <f>RIGHT(P848,LEN(P848)-SEARCH("/",P848,1))</f>
        <v>web</v>
      </c>
      <c r="S848" s="8">
        <f>(L848/86400)+DATE(1970,1,1)</f>
        <v>43302.208333333328</v>
      </c>
      <c r="T848" s="8">
        <f>(M848/86400)+DATE(1970,1,1)</f>
        <v>43338.208333333328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 s="5">
        <f>IF(H849&lt;&gt;0,E849/H849,0)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LEFT(P849,SEARCH("/",P849,2)-1)</f>
        <v>food</v>
      </c>
      <c r="R849" t="str">
        <f>RIGHT(P849,LEN(P849)-SEARCH("/",P849,1))</f>
        <v>food trucks</v>
      </c>
      <c r="S849" s="8">
        <f>(L849/86400)+DATE(1970,1,1)</f>
        <v>43107.25</v>
      </c>
      <c r="T849" s="8">
        <f>(M849/86400)+DATE(1970,1,1)</f>
        <v>43110.25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 s="5">
        <f>IF(H850&lt;&gt;0,E850/H850,0)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LEFT(P850,SEARCH("/",P850,2)-1)</f>
        <v>film &amp; video</v>
      </c>
      <c r="R850" t="str">
        <f>RIGHT(P850,LEN(P850)-SEARCH("/",P850,1))</f>
        <v>drama</v>
      </c>
      <c r="S850" s="8">
        <f>(L850/86400)+DATE(1970,1,1)</f>
        <v>40341.208333333336</v>
      </c>
      <c r="T850" s="8">
        <f>(M850/86400)+DATE(1970,1,1)</f>
        <v>40350.208333333336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 s="5">
        <f>IF(H851&lt;&gt;0,E851/H851,0)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LEFT(P851,SEARCH("/",P851,2)-1)</f>
        <v>music</v>
      </c>
      <c r="R851" t="str">
        <f>RIGHT(P851,LEN(P851)-SEARCH("/",P851,1))</f>
        <v>indie rock</v>
      </c>
      <c r="S851" s="8">
        <f>(L851/86400)+DATE(1970,1,1)</f>
        <v>40948.25</v>
      </c>
      <c r="T851" s="8">
        <f>(M851/86400)+DATE(1970,1,1)</f>
        <v>40951.25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IF(H852&lt;&gt;0,E852/H852,0)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LEFT(P852,SEARCH("/",P852,2)-1)</f>
        <v>music</v>
      </c>
      <c r="R852" t="str">
        <f>RIGHT(P852,LEN(P852)-SEARCH("/",P852,1))</f>
        <v>rock</v>
      </c>
      <c r="S852" s="8">
        <f>(L852/86400)+DATE(1970,1,1)</f>
        <v>40866.25</v>
      </c>
      <c r="T852" s="8">
        <f>(M852/86400)+DATE(1970,1,1)</f>
        <v>40881.25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 s="5">
        <f>IF(H853&lt;&gt;0,E853/H853,0)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LEFT(P853,SEARCH("/",P853,2)-1)</f>
        <v>music</v>
      </c>
      <c r="R853" t="str">
        <f>RIGHT(P853,LEN(P853)-SEARCH("/",P853,1))</f>
        <v>electric music</v>
      </c>
      <c r="S853" s="8">
        <f>(L853/86400)+DATE(1970,1,1)</f>
        <v>41031.208333333336</v>
      </c>
      <c r="T853" s="8">
        <f>(M853/86400)+DATE(1970,1,1)</f>
        <v>41064.208333333336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IF(H854&lt;&gt;0,E854/H854,0)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LEFT(P854,SEARCH("/",P854,2)-1)</f>
        <v>games</v>
      </c>
      <c r="R854" t="str">
        <f>RIGHT(P854,LEN(P854)-SEARCH("/",P854,1))</f>
        <v>video games</v>
      </c>
      <c r="S854" s="8">
        <f>(L854/86400)+DATE(1970,1,1)</f>
        <v>40740.208333333336</v>
      </c>
      <c r="T854" s="8">
        <f>(M854/86400)+DATE(1970,1,1)</f>
        <v>40750.208333333336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 s="5">
        <f>IF(H855&lt;&gt;0,E855/H855,0)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LEFT(P855,SEARCH("/",P855,2)-1)</f>
        <v>music</v>
      </c>
      <c r="R855" t="str">
        <f>RIGHT(P855,LEN(P855)-SEARCH("/",P855,1))</f>
        <v>indie rock</v>
      </c>
      <c r="S855" s="8">
        <f>(L855/86400)+DATE(1970,1,1)</f>
        <v>40714.208333333336</v>
      </c>
      <c r="T855" s="8">
        <f>(M855/86400)+DATE(1970,1,1)</f>
        <v>40719.208333333336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 s="5">
        <f>IF(H856&lt;&gt;0,E856/H856,0)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LEFT(P856,SEARCH("/",P856,2)-1)</f>
        <v>publishing</v>
      </c>
      <c r="R856" t="str">
        <f>RIGHT(P856,LEN(P856)-SEARCH("/",P856,1))</f>
        <v>fiction</v>
      </c>
      <c r="S856" s="8">
        <f>(L856/86400)+DATE(1970,1,1)</f>
        <v>43787.25</v>
      </c>
      <c r="T856" s="8">
        <f>(M856/86400)+DATE(1970,1,1)</f>
        <v>43814.25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 s="5">
        <f>IF(H857&lt;&gt;0,E857/H857,0)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LEFT(P857,SEARCH("/",P857,2)-1)</f>
        <v>theater</v>
      </c>
      <c r="R857" t="str">
        <f>RIGHT(P857,LEN(P857)-SEARCH("/",P857,1))</f>
        <v>plays</v>
      </c>
      <c r="S857" s="8">
        <f>(L857/86400)+DATE(1970,1,1)</f>
        <v>40712.208333333336</v>
      </c>
      <c r="T857" s="8">
        <f>(M857/86400)+DATE(1970,1,1)</f>
        <v>40743.208333333336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 s="5">
        <f>IF(H858&lt;&gt;0,E858/H858,0)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LEFT(P858,SEARCH("/",P858,2)-1)</f>
        <v>food</v>
      </c>
      <c r="R858" t="str">
        <f>RIGHT(P858,LEN(P858)-SEARCH("/",P858,1))</f>
        <v>food trucks</v>
      </c>
      <c r="S858" s="8">
        <f>(L858/86400)+DATE(1970,1,1)</f>
        <v>41023.208333333336</v>
      </c>
      <c r="T858" s="8">
        <f>(M858/86400)+DATE(1970,1,1)</f>
        <v>41040.208333333336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 s="5">
        <f>IF(H859&lt;&gt;0,E859/H859,0)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LEFT(P859,SEARCH("/",P859,2)-1)</f>
        <v>film &amp; video</v>
      </c>
      <c r="R859" t="str">
        <f>RIGHT(P859,LEN(P859)-SEARCH("/",P859,1))</f>
        <v>shorts</v>
      </c>
      <c r="S859" s="8">
        <f>(L859/86400)+DATE(1970,1,1)</f>
        <v>40944.25</v>
      </c>
      <c r="T859" s="8">
        <f>(M859/86400)+DATE(1970,1,1)</f>
        <v>40967.25</v>
      </c>
    </row>
    <row r="860" spans="1:20" ht="31.5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IF(H860&lt;&gt;0,E860/H860,0)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LEFT(P860,SEARCH("/",P860,2)-1)</f>
        <v>food</v>
      </c>
      <c r="R860" t="str">
        <f>RIGHT(P860,LEN(P860)-SEARCH("/",P860,1))</f>
        <v>food trucks</v>
      </c>
      <c r="S860" s="8">
        <f>(L860/86400)+DATE(1970,1,1)</f>
        <v>43211.208333333328</v>
      </c>
      <c r="T860" s="8">
        <f>(M860/86400)+DATE(1970,1,1)</f>
        <v>43218.208333333328</v>
      </c>
    </row>
    <row r="861" spans="1:20" ht="31.5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IF(H861&lt;&gt;0,E861/H861,0)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LEFT(P861,SEARCH("/",P861,2)-1)</f>
        <v>theater</v>
      </c>
      <c r="R861" t="str">
        <f>RIGHT(P861,LEN(P861)-SEARCH("/",P861,1))</f>
        <v>plays</v>
      </c>
      <c r="S861" s="8">
        <f>(L861/86400)+DATE(1970,1,1)</f>
        <v>41334.25</v>
      </c>
      <c r="T861" s="8">
        <f>(M861/86400)+DATE(1970,1,1)</f>
        <v>41352.208333333336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 s="5">
        <f>IF(H862&lt;&gt;0,E862/H862,0)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LEFT(P862,SEARCH("/",P862,2)-1)</f>
        <v>technology</v>
      </c>
      <c r="R862" t="str">
        <f>RIGHT(P862,LEN(P862)-SEARCH("/",P862,1))</f>
        <v>wearables</v>
      </c>
      <c r="S862" s="8">
        <f>(L862/86400)+DATE(1970,1,1)</f>
        <v>43515.25</v>
      </c>
      <c r="T862" s="8">
        <f>(M862/86400)+DATE(1970,1,1)</f>
        <v>43525.25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 s="5">
        <f>IF(H863&lt;&gt;0,E863/H863,0)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LEFT(P863,SEARCH("/",P863,2)-1)</f>
        <v>theater</v>
      </c>
      <c r="R863" t="str">
        <f>RIGHT(P863,LEN(P863)-SEARCH("/",P863,1))</f>
        <v>plays</v>
      </c>
      <c r="S863" s="8">
        <f>(L863/86400)+DATE(1970,1,1)</f>
        <v>40258.208333333336</v>
      </c>
      <c r="T863" s="8">
        <f>(M863/86400)+DATE(1970,1,1)</f>
        <v>40266.208333333336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 s="5">
        <f>IF(H864&lt;&gt;0,E864/H864,0)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LEFT(P864,SEARCH("/",P864,2)-1)</f>
        <v>theater</v>
      </c>
      <c r="R864" t="str">
        <f>RIGHT(P864,LEN(P864)-SEARCH("/",P864,1))</f>
        <v>plays</v>
      </c>
      <c r="S864" s="8">
        <f>(L864/86400)+DATE(1970,1,1)</f>
        <v>40756.208333333336</v>
      </c>
      <c r="T864" s="8">
        <f>(M864/86400)+DATE(1970,1,1)</f>
        <v>40760.208333333336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 s="5">
        <f>IF(H865&lt;&gt;0,E865/H865,0)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LEFT(P865,SEARCH("/",P865,2)-1)</f>
        <v>film &amp; video</v>
      </c>
      <c r="R865" t="str">
        <f>RIGHT(P865,LEN(P865)-SEARCH("/",P865,1))</f>
        <v>television</v>
      </c>
      <c r="S865" s="8">
        <f>(L865/86400)+DATE(1970,1,1)</f>
        <v>42172.208333333328</v>
      </c>
      <c r="T865" s="8">
        <f>(M865/86400)+DATE(1970,1,1)</f>
        <v>42195.208333333328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 s="5">
        <f>IF(H866&lt;&gt;0,E866/H866,0)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LEFT(P866,SEARCH("/",P866,2)-1)</f>
        <v>film &amp; video</v>
      </c>
      <c r="R866" t="str">
        <f>RIGHT(P866,LEN(P866)-SEARCH("/",P866,1))</f>
        <v>shorts</v>
      </c>
      <c r="S866" s="8">
        <f>(L866/86400)+DATE(1970,1,1)</f>
        <v>42601.208333333328</v>
      </c>
      <c r="T866" s="8">
        <f>(M866/86400)+DATE(1970,1,1)</f>
        <v>42606.208333333328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 s="5">
        <f>IF(H867&lt;&gt;0,E867/H867,0)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LEFT(P867,SEARCH("/",P867,2)-1)</f>
        <v>theater</v>
      </c>
      <c r="R867" t="str">
        <f>RIGHT(P867,LEN(P867)-SEARCH("/",P867,1))</f>
        <v>plays</v>
      </c>
      <c r="S867" s="8">
        <f>(L867/86400)+DATE(1970,1,1)</f>
        <v>41897.208333333336</v>
      </c>
      <c r="T867" s="8">
        <f>(M867/86400)+DATE(1970,1,1)</f>
        <v>41906.208333333336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IF(H868&lt;&gt;0,E868/H868,0)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LEFT(P868,SEARCH("/",P868,2)-1)</f>
        <v>photography</v>
      </c>
      <c r="R868" t="str">
        <f>RIGHT(P868,LEN(P868)-SEARCH("/",P868,1))</f>
        <v>photography books</v>
      </c>
      <c r="S868" s="8">
        <f>(L868/86400)+DATE(1970,1,1)</f>
        <v>40671.208333333336</v>
      </c>
      <c r="T868" s="8">
        <f>(M868/86400)+DATE(1970,1,1)</f>
        <v>40672.208333333336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 s="5">
        <f>IF(H869&lt;&gt;0,E869/H869,0)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LEFT(P869,SEARCH("/",P869,2)-1)</f>
        <v>food</v>
      </c>
      <c r="R869" t="str">
        <f>RIGHT(P869,LEN(P869)-SEARCH("/",P869,1))</f>
        <v>food trucks</v>
      </c>
      <c r="S869" s="8">
        <f>(L869/86400)+DATE(1970,1,1)</f>
        <v>43382.208333333328</v>
      </c>
      <c r="T869" s="8">
        <f>(M869/86400)+DATE(1970,1,1)</f>
        <v>43388.208333333328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 s="5">
        <f>IF(H870&lt;&gt;0,E870/H870,0)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LEFT(P870,SEARCH("/",P870,2)-1)</f>
        <v>theater</v>
      </c>
      <c r="R870" t="str">
        <f>RIGHT(P870,LEN(P870)-SEARCH("/",P870,1))</f>
        <v>plays</v>
      </c>
      <c r="S870" s="8">
        <f>(L870/86400)+DATE(1970,1,1)</f>
        <v>41559.208333333336</v>
      </c>
      <c r="T870" s="8">
        <f>(M870/86400)+DATE(1970,1,1)</f>
        <v>41570.208333333336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IF(H871&lt;&gt;0,E871/H871,0)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LEFT(P871,SEARCH("/",P871,2)-1)</f>
        <v>film &amp; video</v>
      </c>
      <c r="R871" t="str">
        <f>RIGHT(P871,LEN(P871)-SEARCH("/",P871,1))</f>
        <v>drama</v>
      </c>
      <c r="S871" s="8">
        <f>(L871/86400)+DATE(1970,1,1)</f>
        <v>40350.208333333336</v>
      </c>
      <c r="T871" s="8">
        <f>(M871/86400)+DATE(1970,1,1)</f>
        <v>40364.208333333336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IF(H872&lt;&gt;0,E872/H872,0)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LEFT(P872,SEARCH("/",P872,2)-1)</f>
        <v>theater</v>
      </c>
      <c r="R872" t="str">
        <f>RIGHT(P872,LEN(P872)-SEARCH("/",P872,1))</f>
        <v>plays</v>
      </c>
      <c r="S872" s="8">
        <f>(L872/86400)+DATE(1970,1,1)</f>
        <v>42240.208333333328</v>
      </c>
      <c r="T872" s="8">
        <f>(M872/86400)+DATE(1970,1,1)</f>
        <v>42265.208333333328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 s="5">
        <f>IF(H873&lt;&gt;0,E873/H873,0)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LEFT(P873,SEARCH("/",P873,2)-1)</f>
        <v>theater</v>
      </c>
      <c r="R873" t="str">
        <f>RIGHT(P873,LEN(P873)-SEARCH("/",P873,1))</f>
        <v>plays</v>
      </c>
      <c r="S873" s="8">
        <f>(L873/86400)+DATE(1970,1,1)</f>
        <v>43040.208333333328</v>
      </c>
      <c r="T873" s="8">
        <f>(M873/86400)+DATE(1970,1,1)</f>
        <v>43058.25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 s="5">
        <f>IF(H874&lt;&gt;0,E874/H874,0)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LEFT(P874,SEARCH("/",P874,2)-1)</f>
        <v>film &amp; video</v>
      </c>
      <c r="R874" t="str">
        <f>RIGHT(P874,LEN(P874)-SEARCH("/",P874,1))</f>
        <v>science fiction</v>
      </c>
      <c r="S874" s="8">
        <f>(L874/86400)+DATE(1970,1,1)</f>
        <v>43346.208333333328</v>
      </c>
      <c r="T874" s="8">
        <f>(M874/86400)+DATE(1970,1,1)</f>
        <v>43351.208333333328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 s="5">
        <f>IF(H875&lt;&gt;0,E875/H875,0)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LEFT(P875,SEARCH("/",P875,2)-1)</f>
        <v>photography</v>
      </c>
      <c r="R875" t="str">
        <f>RIGHT(P875,LEN(P875)-SEARCH("/",P875,1))</f>
        <v>photography books</v>
      </c>
      <c r="S875" s="8">
        <f>(L875/86400)+DATE(1970,1,1)</f>
        <v>41647.25</v>
      </c>
      <c r="T875" s="8">
        <f>(M875/86400)+DATE(1970,1,1)</f>
        <v>41652.25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 s="5">
        <f>IF(H876&lt;&gt;0,E876/H876,0)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LEFT(P876,SEARCH("/",P876,2)-1)</f>
        <v>photography</v>
      </c>
      <c r="R876" t="str">
        <f>RIGHT(P876,LEN(P876)-SEARCH("/",P876,1))</f>
        <v>photography books</v>
      </c>
      <c r="S876" s="8">
        <f>(L876/86400)+DATE(1970,1,1)</f>
        <v>40291.208333333336</v>
      </c>
      <c r="T876" s="8">
        <f>(M876/86400)+DATE(1970,1,1)</f>
        <v>40329.208333333336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IF(H877&lt;&gt;0,E877/H877,0)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LEFT(P877,SEARCH("/",P877,2)-1)</f>
        <v>music</v>
      </c>
      <c r="R877" t="str">
        <f>RIGHT(P877,LEN(P877)-SEARCH("/",P877,1))</f>
        <v>rock</v>
      </c>
      <c r="S877" s="8">
        <f>(L877/86400)+DATE(1970,1,1)</f>
        <v>40556.25</v>
      </c>
      <c r="T877" s="8">
        <f>(M877/86400)+DATE(1970,1,1)</f>
        <v>40557.25</v>
      </c>
    </row>
    <row r="878" spans="1:20" ht="31.5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IF(H878&lt;&gt;0,E878/H878,0)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LEFT(P878,SEARCH("/",P878,2)-1)</f>
        <v>photography</v>
      </c>
      <c r="R878" t="str">
        <f>RIGHT(P878,LEN(P878)-SEARCH("/",P878,1))</f>
        <v>photography books</v>
      </c>
      <c r="S878" s="8">
        <f>(L878/86400)+DATE(1970,1,1)</f>
        <v>43624.208333333328</v>
      </c>
      <c r="T878" s="8">
        <f>(M878/86400)+DATE(1970,1,1)</f>
        <v>43648.208333333328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IF(H879&lt;&gt;0,E879/H879,0)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LEFT(P879,SEARCH("/",P879,2)-1)</f>
        <v>food</v>
      </c>
      <c r="R879" t="str">
        <f>RIGHT(P879,LEN(P879)-SEARCH("/",P879,1))</f>
        <v>food trucks</v>
      </c>
      <c r="S879" s="8">
        <f>(L879/86400)+DATE(1970,1,1)</f>
        <v>42577.208333333328</v>
      </c>
      <c r="T879" s="8">
        <f>(M879/86400)+DATE(1970,1,1)</f>
        <v>42578.208333333328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IF(H880&lt;&gt;0,E880/H880,0)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LEFT(P880,SEARCH("/",P880,2)-1)</f>
        <v>music</v>
      </c>
      <c r="R880" t="str">
        <f>RIGHT(P880,LEN(P880)-SEARCH("/",P880,1))</f>
        <v>metal</v>
      </c>
      <c r="S880" s="8">
        <f>(L880/86400)+DATE(1970,1,1)</f>
        <v>43845.25</v>
      </c>
      <c r="T880" s="8">
        <f>(M880/86400)+DATE(1970,1,1)</f>
        <v>43869.25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 s="5">
        <f>IF(H881&lt;&gt;0,E881/H881,0)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LEFT(P881,SEARCH("/",P881,2)-1)</f>
        <v>publishing</v>
      </c>
      <c r="R881" t="str">
        <f>RIGHT(P881,LEN(P881)-SEARCH("/",P881,1))</f>
        <v>nonfiction</v>
      </c>
      <c r="S881" s="8">
        <f>(L881/86400)+DATE(1970,1,1)</f>
        <v>42788.25</v>
      </c>
      <c r="T881" s="8">
        <f>(M881/86400)+DATE(1970,1,1)</f>
        <v>42797.25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 s="5">
        <f>IF(H882&lt;&gt;0,E882/H882,0)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LEFT(P882,SEARCH("/",P882,2)-1)</f>
        <v>music</v>
      </c>
      <c r="R882" t="str">
        <f>RIGHT(P882,LEN(P882)-SEARCH("/",P882,1))</f>
        <v>electric music</v>
      </c>
      <c r="S882" s="8">
        <f>(L882/86400)+DATE(1970,1,1)</f>
        <v>43667.208333333328</v>
      </c>
      <c r="T882" s="8">
        <f>(M882/86400)+DATE(1970,1,1)</f>
        <v>43669.208333333328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IF(H883&lt;&gt;0,E883/H883,0)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LEFT(P883,SEARCH("/",P883,2)-1)</f>
        <v>theater</v>
      </c>
      <c r="R883" t="str">
        <f>RIGHT(P883,LEN(P883)-SEARCH("/",P883,1))</f>
        <v>plays</v>
      </c>
      <c r="S883" s="8">
        <f>(L883/86400)+DATE(1970,1,1)</f>
        <v>42194.208333333328</v>
      </c>
      <c r="T883" s="8">
        <f>(M883/86400)+DATE(1970,1,1)</f>
        <v>42223.208333333328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 s="5">
        <f>IF(H884&lt;&gt;0,E884/H884,0)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LEFT(P884,SEARCH("/",P884,2)-1)</f>
        <v>theater</v>
      </c>
      <c r="R884" t="str">
        <f>RIGHT(P884,LEN(P884)-SEARCH("/",P884,1))</f>
        <v>plays</v>
      </c>
      <c r="S884" s="8">
        <f>(L884/86400)+DATE(1970,1,1)</f>
        <v>42025.25</v>
      </c>
      <c r="T884" s="8">
        <f>(M884/86400)+DATE(1970,1,1)</f>
        <v>42029.25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 s="5">
        <f>IF(H885&lt;&gt;0,E885/H885,0)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LEFT(P885,SEARCH("/",P885,2)-1)</f>
        <v>film &amp; video</v>
      </c>
      <c r="R885" t="str">
        <f>RIGHT(P885,LEN(P885)-SEARCH("/",P885,1))</f>
        <v>shorts</v>
      </c>
      <c r="S885" s="8">
        <f>(L885/86400)+DATE(1970,1,1)</f>
        <v>40323.208333333336</v>
      </c>
      <c r="T885" s="8">
        <f>(M885/86400)+DATE(1970,1,1)</f>
        <v>40359.208333333336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IF(H886&lt;&gt;0,E886/H886,0)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LEFT(P886,SEARCH("/",P886,2)-1)</f>
        <v>theater</v>
      </c>
      <c r="R886" t="str">
        <f>RIGHT(P886,LEN(P886)-SEARCH("/",P886,1))</f>
        <v>plays</v>
      </c>
      <c r="S886" s="8">
        <f>(L886/86400)+DATE(1970,1,1)</f>
        <v>41763.208333333336</v>
      </c>
      <c r="T886" s="8">
        <f>(M886/86400)+DATE(1970,1,1)</f>
        <v>41765.208333333336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 s="5">
        <f>IF(H887&lt;&gt;0,E887/H887,0)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LEFT(P887,SEARCH("/",P887,2)-1)</f>
        <v>theater</v>
      </c>
      <c r="R887" t="str">
        <f>RIGHT(P887,LEN(P887)-SEARCH("/",P887,1))</f>
        <v>plays</v>
      </c>
      <c r="S887" s="8">
        <f>(L887/86400)+DATE(1970,1,1)</f>
        <v>40335.208333333336</v>
      </c>
      <c r="T887" s="8">
        <f>(M887/86400)+DATE(1970,1,1)</f>
        <v>40373.208333333336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IF(H888&lt;&gt;0,E888/H888,0)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LEFT(P888,SEARCH("/",P888,2)-1)</f>
        <v>music</v>
      </c>
      <c r="R888" t="str">
        <f>RIGHT(P888,LEN(P888)-SEARCH("/",P888,1))</f>
        <v>indie rock</v>
      </c>
      <c r="S888" s="8">
        <f>(L888/86400)+DATE(1970,1,1)</f>
        <v>40416.208333333336</v>
      </c>
      <c r="T888" s="8">
        <f>(M888/86400)+DATE(1970,1,1)</f>
        <v>40434.208333333336</v>
      </c>
    </row>
    <row r="889" spans="1:20" ht="31.5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IF(H889&lt;&gt;0,E889/H889,0)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LEFT(P889,SEARCH("/",P889,2)-1)</f>
        <v>theater</v>
      </c>
      <c r="R889" t="str">
        <f>RIGHT(P889,LEN(P889)-SEARCH("/",P889,1))</f>
        <v>plays</v>
      </c>
      <c r="S889" s="8">
        <f>(L889/86400)+DATE(1970,1,1)</f>
        <v>42202.208333333328</v>
      </c>
      <c r="T889" s="8">
        <f>(M889/86400)+DATE(1970,1,1)</f>
        <v>42249.208333333328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 s="5">
        <f>IF(H890&lt;&gt;0,E890/H890,0)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LEFT(P890,SEARCH("/",P890,2)-1)</f>
        <v>theater</v>
      </c>
      <c r="R890" t="str">
        <f>RIGHT(P890,LEN(P890)-SEARCH("/",P890,1))</f>
        <v>plays</v>
      </c>
      <c r="S890" s="8">
        <f>(L890/86400)+DATE(1970,1,1)</f>
        <v>42836.208333333328</v>
      </c>
      <c r="T890" s="8">
        <f>(M890/86400)+DATE(1970,1,1)</f>
        <v>42855.208333333328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 s="5">
        <f>IF(H891&lt;&gt;0,E891/H891,0)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LEFT(P891,SEARCH("/",P891,2)-1)</f>
        <v>music</v>
      </c>
      <c r="R891" t="str">
        <f>RIGHT(P891,LEN(P891)-SEARCH("/",P891,1))</f>
        <v>electric music</v>
      </c>
      <c r="S891" s="8">
        <f>(L891/86400)+DATE(1970,1,1)</f>
        <v>41710.208333333336</v>
      </c>
      <c r="T891" s="8">
        <f>(M891/86400)+DATE(1970,1,1)</f>
        <v>41717.208333333336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 s="5">
        <f>IF(H892&lt;&gt;0,E892/H892,0)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LEFT(P892,SEARCH("/",P892,2)-1)</f>
        <v>music</v>
      </c>
      <c r="R892" t="str">
        <f>RIGHT(P892,LEN(P892)-SEARCH("/",P892,1))</f>
        <v>indie rock</v>
      </c>
      <c r="S892" s="8">
        <f>(L892/86400)+DATE(1970,1,1)</f>
        <v>43640.208333333328</v>
      </c>
      <c r="T892" s="8">
        <f>(M892/86400)+DATE(1970,1,1)</f>
        <v>43641.208333333328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 s="5">
        <f>IF(H893&lt;&gt;0,E893/H893,0)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LEFT(P893,SEARCH("/",P893,2)-1)</f>
        <v>film &amp; video</v>
      </c>
      <c r="R893" t="str">
        <f>RIGHT(P893,LEN(P893)-SEARCH("/",P893,1))</f>
        <v>documentary</v>
      </c>
      <c r="S893" s="8">
        <f>(L893/86400)+DATE(1970,1,1)</f>
        <v>40880.25</v>
      </c>
      <c r="T893" s="8">
        <f>(M893/86400)+DATE(1970,1,1)</f>
        <v>40924.25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 s="5">
        <f>IF(H894&lt;&gt;0,E894/H894,0)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LEFT(P894,SEARCH("/",P894,2)-1)</f>
        <v>publishing</v>
      </c>
      <c r="R894" t="str">
        <f>RIGHT(P894,LEN(P894)-SEARCH("/",P894,1))</f>
        <v>translations</v>
      </c>
      <c r="S894" s="8">
        <f>(L894/86400)+DATE(1970,1,1)</f>
        <v>40319.208333333336</v>
      </c>
      <c r="T894" s="8">
        <f>(M894/86400)+DATE(1970,1,1)</f>
        <v>40360.208333333336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 s="5">
        <f>IF(H895&lt;&gt;0,E895/H895,0)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LEFT(P895,SEARCH("/",P895,2)-1)</f>
        <v>film &amp; video</v>
      </c>
      <c r="R895" t="str">
        <f>RIGHT(P895,LEN(P895)-SEARCH("/",P895,1))</f>
        <v>documentary</v>
      </c>
      <c r="S895" s="8">
        <f>(L895/86400)+DATE(1970,1,1)</f>
        <v>42170.208333333328</v>
      </c>
      <c r="T895" s="8">
        <f>(M895/86400)+DATE(1970,1,1)</f>
        <v>42174.208333333328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 s="5">
        <f>IF(H896&lt;&gt;0,E896/H896,0)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LEFT(P896,SEARCH("/",P896,2)-1)</f>
        <v>film &amp; video</v>
      </c>
      <c r="R896" t="str">
        <f>RIGHT(P896,LEN(P896)-SEARCH("/",P896,1))</f>
        <v>television</v>
      </c>
      <c r="S896" s="8">
        <f>(L896/86400)+DATE(1970,1,1)</f>
        <v>41466.208333333336</v>
      </c>
      <c r="T896" s="8">
        <f>(M896/86400)+DATE(1970,1,1)</f>
        <v>41496.208333333336</v>
      </c>
    </row>
    <row r="897" spans="1:20" ht="31.5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IF(H897&lt;&gt;0,E897/H897,0)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LEFT(P897,SEARCH("/",P897,2)-1)</f>
        <v>theater</v>
      </c>
      <c r="R897" t="str">
        <f>RIGHT(P897,LEN(P897)-SEARCH("/",P897,1))</f>
        <v>plays</v>
      </c>
      <c r="S897" s="8">
        <f>(L897/86400)+DATE(1970,1,1)</f>
        <v>43134.25</v>
      </c>
      <c r="T897" s="8">
        <f>(M897/86400)+DATE(1970,1,1)</f>
        <v>43143.25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 s="5">
        <f>IF(H898&lt;&gt;0,E898/H898,0)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LEFT(P898,SEARCH("/",P898,2)-1)</f>
        <v>food</v>
      </c>
      <c r="R898" t="str">
        <f>RIGHT(P898,LEN(P898)-SEARCH("/",P898,1))</f>
        <v>food trucks</v>
      </c>
      <c r="S898" s="8">
        <f>(L898/86400)+DATE(1970,1,1)</f>
        <v>40738.208333333336</v>
      </c>
      <c r="T898" s="8">
        <f>(M898/86400)+DATE(1970,1,1)</f>
        <v>40741.208333333336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IF(H899&lt;&gt;0,E899/H899,0)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LEFT(P899,SEARCH("/",P899,2)-1)</f>
        <v>theater</v>
      </c>
      <c r="R899" t="str">
        <f>RIGHT(P899,LEN(P899)-SEARCH("/",P899,1))</f>
        <v>plays</v>
      </c>
      <c r="S899" s="8">
        <f>(L899/86400)+DATE(1970,1,1)</f>
        <v>43583.208333333328</v>
      </c>
      <c r="T899" s="8">
        <f>(M899/86400)+DATE(1970,1,1)</f>
        <v>43585.208333333328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IF(H900&lt;&gt;0,E900/H900,0)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LEFT(P900,SEARCH("/",P900,2)-1)</f>
        <v>film &amp; video</v>
      </c>
      <c r="R900" t="str">
        <f>RIGHT(P900,LEN(P900)-SEARCH("/",P900,1))</f>
        <v>documentary</v>
      </c>
      <c r="S900" s="8">
        <f>(L900/86400)+DATE(1970,1,1)</f>
        <v>43815.25</v>
      </c>
      <c r="T900" s="8">
        <f>(M900/86400)+DATE(1970,1,1)</f>
        <v>43821.25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 s="5">
        <f>IF(H901&lt;&gt;0,E901/H901,0)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LEFT(P901,SEARCH("/",P901,2)-1)</f>
        <v>music</v>
      </c>
      <c r="R901" t="str">
        <f>RIGHT(P901,LEN(P901)-SEARCH("/",P901,1))</f>
        <v>jazz</v>
      </c>
      <c r="S901" s="8">
        <f>(L901/86400)+DATE(1970,1,1)</f>
        <v>41554.208333333336</v>
      </c>
      <c r="T901" s="8">
        <f>(M901/86400)+DATE(1970,1,1)</f>
        <v>41572.208333333336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IF(H902&lt;&gt;0,E902/H902,0)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LEFT(P902,SEARCH("/",P902,2)-1)</f>
        <v>technology</v>
      </c>
      <c r="R902" t="str">
        <f>RIGHT(P902,LEN(P902)-SEARCH("/",P902,1))</f>
        <v>web</v>
      </c>
      <c r="S902" s="8">
        <f>(L902/86400)+DATE(1970,1,1)</f>
        <v>41901.208333333336</v>
      </c>
      <c r="T902" s="8">
        <f>(M902/86400)+DATE(1970,1,1)</f>
        <v>41902.208333333336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 s="5">
        <f>IF(H903&lt;&gt;0,E903/H903,0)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LEFT(P903,SEARCH("/",P903,2)-1)</f>
        <v>music</v>
      </c>
      <c r="R903" t="str">
        <f>RIGHT(P903,LEN(P903)-SEARCH("/",P903,1))</f>
        <v>rock</v>
      </c>
      <c r="S903" s="8">
        <f>(L903/86400)+DATE(1970,1,1)</f>
        <v>43298.208333333328</v>
      </c>
      <c r="T903" s="8">
        <f>(M903/86400)+DATE(1970,1,1)</f>
        <v>43331.208333333328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 s="5">
        <f>IF(H904&lt;&gt;0,E904/H904,0)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LEFT(P904,SEARCH("/",P904,2)-1)</f>
        <v>technology</v>
      </c>
      <c r="R904" t="str">
        <f>RIGHT(P904,LEN(P904)-SEARCH("/",P904,1))</f>
        <v>web</v>
      </c>
      <c r="S904" s="8">
        <f>(L904/86400)+DATE(1970,1,1)</f>
        <v>42399.25</v>
      </c>
      <c r="T904" s="8">
        <f>(M904/86400)+DATE(1970,1,1)</f>
        <v>42441.25</v>
      </c>
    </row>
    <row r="905" spans="1:20" ht="31.5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IF(H905&lt;&gt;0,E905/H905,0)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LEFT(P905,SEARCH("/",P905,2)-1)</f>
        <v>publishing</v>
      </c>
      <c r="R905" t="str">
        <f>RIGHT(P905,LEN(P905)-SEARCH("/",P905,1))</f>
        <v>nonfiction</v>
      </c>
      <c r="S905" s="8">
        <f>(L905/86400)+DATE(1970,1,1)</f>
        <v>41034.208333333336</v>
      </c>
      <c r="T905" s="8">
        <f>(M905/86400)+DATE(1970,1,1)</f>
        <v>41049.208333333336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IF(H906&lt;&gt;0,E906/H906,0)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LEFT(P906,SEARCH("/",P906,2)-1)</f>
        <v>publishing</v>
      </c>
      <c r="R906" t="str">
        <f>RIGHT(P906,LEN(P906)-SEARCH("/",P906,1))</f>
        <v>radio &amp; podcasts</v>
      </c>
      <c r="S906" s="8">
        <f>(L906/86400)+DATE(1970,1,1)</f>
        <v>41186.208333333336</v>
      </c>
      <c r="T906" s="8">
        <f>(M906/86400)+DATE(1970,1,1)</f>
        <v>41190.208333333336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 s="5">
        <f>IF(H907&lt;&gt;0,E907/H907,0)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LEFT(P907,SEARCH("/",P907,2)-1)</f>
        <v>theater</v>
      </c>
      <c r="R907" t="str">
        <f>RIGHT(P907,LEN(P907)-SEARCH("/",P907,1))</f>
        <v>plays</v>
      </c>
      <c r="S907" s="8">
        <f>(L907/86400)+DATE(1970,1,1)</f>
        <v>41536.208333333336</v>
      </c>
      <c r="T907" s="8">
        <f>(M907/86400)+DATE(1970,1,1)</f>
        <v>41539.208333333336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 s="5">
        <f>IF(H908&lt;&gt;0,E908/H908,0)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LEFT(P908,SEARCH("/",P908,2)-1)</f>
        <v>film &amp; video</v>
      </c>
      <c r="R908" t="str">
        <f>RIGHT(P908,LEN(P908)-SEARCH("/",P908,1))</f>
        <v>documentary</v>
      </c>
      <c r="S908" s="8">
        <f>(L908/86400)+DATE(1970,1,1)</f>
        <v>42868.208333333328</v>
      </c>
      <c r="T908" s="8">
        <f>(M908/86400)+DATE(1970,1,1)</f>
        <v>42904.208333333328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IF(H909&lt;&gt;0,E909/H909,0)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LEFT(P909,SEARCH("/",P909,2)-1)</f>
        <v>theater</v>
      </c>
      <c r="R909" t="str">
        <f>RIGHT(P909,LEN(P909)-SEARCH("/",P909,1))</f>
        <v>plays</v>
      </c>
      <c r="S909" s="8">
        <f>(L909/86400)+DATE(1970,1,1)</f>
        <v>40660.208333333336</v>
      </c>
      <c r="T909" s="8">
        <f>(M909/86400)+DATE(1970,1,1)</f>
        <v>40667.208333333336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 s="5">
        <f>IF(H910&lt;&gt;0,E910/H910,0)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LEFT(P910,SEARCH("/",P910,2)-1)</f>
        <v>games</v>
      </c>
      <c r="R910" t="str">
        <f>RIGHT(P910,LEN(P910)-SEARCH("/",P910,1))</f>
        <v>video games</v>
      </c>
      <c r="S910" s="8">
        <f>(L910/86400)+DATE(1970,1,1)</f>
        <v>41031.208333333336</v>
      </c>
      <c r="T910" s="8">
        <f>(M910/86400)+DATE(1970,1,1)</f>
        <v>41042.208333333336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 s="5">
        <f>IF(H911&lt;&gt;0,E911/H911,0)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LEFT(P911,SEARCH("/",P911,2)-1)</f>
        <v>theater</v>
      </c>
      <c r="R911" t="str">
        <f>RIGHT(P911,LEN(P911)-SEARCH("/",P911,1))</f>
        <v>plays</v>
      </c>
      <c r="S911" s="8">
        <f>(L911/86400)+DATE(1970,1,1)</f>
        <v>43255.208333333328</v>
      </c>
      <c r="T911" s="8">
        <f>(M911/86400)+DATE(1970,1,1)</f>
        <v>43282.208333333328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IF(H912&lt;&gt;0,E912/H912,0)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LEFT(P912,SEARCH("/",P912,2)-1)</f>
        <v>theater</v>
      </c>
      <c r="R912" t="str">
        <f>RIGHT(P912,LEN(P912)-SEARCH("/",P912,1))</f>
        <v>plays</v>
      </c>
      <c r="S912" s="8">
        <f>(L912/86400)+DATE(1970,1,1)</f>
        <v>42026.25</v>
      </c>
      <c r="T912" s="8">
        <f>(M912/86400)+DATE(1970,1,1)</f>
        <v>42027.25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 s="5">
        <f>IF(H913&lt;&gt;0,E913/H913,0)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LEFT(P913,SEARCH("/",P913,2)-1)</f>
        <v>technology</v>
      </c>
      <c r="R913" t="str">
        <f>RIGHT(P913,LEN(P913)-SEARCH("/",P913,1))</f>
        <v>web</v>
      </c>
      <c r="S913" s="8">
        <f>(L913/86400)+DATE(1970,1,1)</f>
        <v>43717.208333333328</v>
      </c>
      <c r="T913" s="8">
        <f>(M913/86400)+DATE(1970,1,1)</f>
        <v>43719.208333333328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 s="5">
        <f>IF(H914&lt;&gt;0,E914/H914,0)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LEFT(P914,SEARCH("/",P914,2)-1)</f>
        <v>film &amp; video</v>
      </c>
      <c r="R914" t="str">
        <f>RIGHT(P914,LEN(P914)-SEARCH("/",P914,1))</f>
        <v>drama</v>
      </c>
      <c r="S914" s="8">
        <f>(L914/86400)+DATE(1970,1,1)</f>
        <v>41157.208333333336</v>
      </c>
      <c r="T914" s="8">
        <f>(M914/86400)+DATE(1970,1,1)</f>
        <v>41170.208333333336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IF(H915&lt;&gt;0,E915/H915,0)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LEFT(P915,SEARCH("/",P915,2)-1)</f>
        <v>film &amp; video</v>
      </c>
      <c r="R915" t="str">
        <f>RIGHT(P915,LEN(P915)-SEARCH("/",P915,1))</f>
        <v>drama</v>
      </c>
      <c r="S915" s="8">
        <f>(L915/86400)+DATE(1970,1,1)</f>
        <v>43597.208333333328</v>
      </c>
      <c r="T915" s="8">
        <f>(M915/86400)+DATE(1970,1,1)</f>
        <v>43610.208333333328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IF(H916&lt;&gt;0,E916/H916,0)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LEFT(P916,SEARCH("/",P916,2)-1)</f>
        <v>theater</v>
      </c>
      <c r="R916" t="str">
        <f>RIGHT(P916,LEN(P916)-SEARCH("/",P916,1))</f>
        <v>plays</v>
      </c>
      <c r="S916" s="8">
        <f>(L916/86400)+DATE(1970,1,1)</f>
        <v>41490.208333333336</v>
      </c>
      <c r="T916" s="8">
        <f>(M916/86400)+DATE(1970,1,1)</f>
        <v>41502.208333333336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 s="5">
        <f>IF(H917&lt;&gt;0,E917/H917,0)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LEFT(P917,SEARCH("/",P917,2)-1)</f>
        <v>film &amp; video</v>
      </c>
      <c r="R917" t="str">
        <f>RIGHT(P917,LEN(P917)-SEARCH("/",P917,1))</f>
        <v>television</v>
      </c>
      <c r="S917" s="8">
        <f>(L917/86400)+DATE(1970,1,1)</f>
        <v>42976.208333333328</v>
      </c>
      <c r="T917" s="8">
        <f>(M917/86400)+DATE(1970,1,1)</f>
        <v>42985.208333333328</v>
      </c>
    </row>
    <row r="918" spans="1:20" ht="31.5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IF(H918&lt;&gt;0,E918/H918,0)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LEFT(P918,SEARCH("/",P918,2)-1)</f>
        <v>photography</v>
      </c>
      <c r="R918" t="str">
        <f>RIGHT(P918,LEN(P918)-SEARCH("/",P918,1))</f>
        <v>photography books</v>
      </c>
      <c r="S918" s="8">
        <f>(L918/86400)+DATE(1970,1,1)</f>
        <v>41991.25</v>
      </c>
      <c r="T918" s="8">
        <f>(M918/86400)+DATE(1970,1,1)</f>
        <v>42000.25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IF(H919&lt;&gt;0,E919/H919,0)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LEFT(P919,SEARCH("/",P919,2)-1)</f>
        <v>film &amp; video</v>
      </c>
      <c r="R919" t="str">
        <f>RIGHT(P919,LEN(P919)-SEARCH("/",P919,1))</f>
        <v>shorts</v>
      </c>
      <c r="S919" s="8">
        <f>(L919/86400)+DATE(1970,1,1)</f>
        <v>40722.208333333336</v>
      </c>
      <c r="T919" s="8">
        <f>(M919/86400)+DATE(1970,1,1)</f>
        <v>40746.208333333336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 s="5">
        <f>IF(H920&lt;&gt;0,E920/H920,0)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LEFT(P920,SEARCH("/",P920,2)-1)</f>
        <v>publishing</v>
      </c>
      <c r="R920" t="str">
        <f>RIGHT(P920,LEN(P920)-SEARCH("/",P920,1))</f>
        <v>radio &amp; podcasts</v>
      </c>
      <c r="S920" s="8">
        <f>(L920/86400)+DATE(1970,1,1)</f>
        <v>41117.208333333336</v>
      </c>
      <c r="T920" s="8">
        <f>(M920/86400)+DATE(1970,1,1)</f>
        <v>41128.208333333336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IF(H921&lt;&gt;0,E921/H921,0)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LEFT(P921,SEARCH("/",P921,2)-1)</f>
        <v>theater</v>
      </c>
      <c r="R921" t="str">
        <f>RIGHT(P921,LEN(P921)-SEARCH("/",P921,1))</f>
        <v>plays</v>
      </c>
      <c r="S921" s="8">
        <f>(L921/86400)+DATE(1970,1,1)</f>
        <v>43022.208333333328</v>
      </c>
      <c r="T921" s="8">
        <f>(M921/86400)+DATE(1970,1,1)</f>
        <v>43054.25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 s="5">
        <f>IF(H922&lt;&gt;0,E922/H922,0)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LEFT(P922,SEARCH("/",P922,2)-1)</f>
        <v>film &amp; video</v>
      </c>
      <c r="R922" t="str">
        <f>RIGHT(P922,LEN(P922)-SEARCH("/",P922,1))</f>
        <v>animation</v>
      </c>
      <c r="S922" s="8">
        <f>(L922/86400)+DATE(1970,1,1)</f>
        <v>43503.25</v>
      </c>
      <c r="T922" s="8">
        <f>(M922/86400)+DATE(1970,1,1)</f>
        <v>43523.25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IF(H923&lt;&gt;0,E923/H923,0)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LEFT(P923,SEARCH("/",P923,2)-1)</f>
        <v>technology</v>
      </c>
      <c r="R923" t="str">
        <f>RIGHT(P923,LEN(P923)-SEARCH("/",P923,1))</f>
        <v>web</v>
      </c>
      <c r="S923" s="8">
        <f>(L923/86400)+DATE(1970,1,1)</f>
        <v>40951.25</v>
      </c>
      <c r="T923" s="8">
        <f>(M923/86400)+DATE(1970,1,1)</f>
        <v>40965.25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 s="5">
        <f>IF(H924&lt;&gt;0,E924/H924,0)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LEFT(P924,SEARCH("/",P924,2)-1)</f>
        <v>music</v>
      </c>
      <c r="R924" t="str">
        <f>RIGHT(P924,LEN(P924)-SEARCH("/",P924,1))</f>
        <v>world music</v>
      </c>
      <c r="S924" s="8">
        <f>(L924/86400)+DATE(1970,1,1)</f>
        <v>43443.25</v>
      </c>
      <c r="T924" s="8">
        <f>(M924/86400)+DATE(1970,1,1)</f>
        <v>43452.25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 s="5">
        <f>IF(H925&lt;&gt;0,E925/H925,0)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LEFT(P925,SEARCH("/",P925,2)-1)</f>
        <v>theater</v>
      </c>
      <c r="R925" t="str">
        <f>RIGHT(P925,LEN(P925)-SEARCH("/",P925,1))</f>
        <v>plays</v>
      </c>
      <c r="S925" s="8">
        <f>(L925/86400)+DATE(1970,1,1)</f>
        <v>40373.208333333336</v>
      </c>
      <c r="T925" s="8">
        <f>(M925/86400)+DATE(1970,1,1)</f>
        <v>40374.208333333336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 s="5">
        <f>IF(H926&lt;&gt;0,E926/H926,0)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LEFT(P926,SEARCH("/",P926,2)-1)</f>
        <v>theater</v>
      </c>
      <c r="R926" t="str">
        <f>RIGHT(P926,LEN(P926)-SEARCH("/",P926,1))</f>
        <v>plays</v>
      </c>
      <c r="S926" s="8">
        <f>(L926/86400)+DATE(1970,1,1)</f>
        <v>43769.208333333328</v>
      </c>
      <c r="T926" s="8">
        <f>(M926/86400)+DATE(1970,1,1)</f>
        <v>43780.25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 s="5">
        <f>IF(H927&lt;&gt;0,E927/H927,0)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LEFT(P927,SEARCH("/",P927,2)-1)</f>
        <v>theater</v>
      </c>
      <c r="R927" t="str">
        <f>RIGHT(P927,LEN(P927)-SEARCH("/",P927,1))</f>
        <v>plays</v>
      </c>
      <c r="S927" s="8">
        <f>(L927/86400)+DATE(1970,1,1)</f>
        <v>43000.208333333328</v>
      </c>
      <c r="T927" s="8">
        <f>(M927/86400)+DATE(1970,1,1)</f>
        <v>43012.208333333328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IF(H928&lt;&gt;0,E928/H928,0)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LEFT(P928,SEARCH("/",P928,2)-1)</f>
        <v>food</v>
      </c>
      <c r="R928" t="str">
        <f>RIGHT(P928,LEN(P928)-SEARCH("/",P928,1))</f>
        <v>food trucks</v>
      </c>
      <c r="S928" s="8">
        <f>(L928/86400)+DATE(1970,1,1)</f>
        <v>42502.208333333328</v>
      </c>
      <c r="T928" s="8">
        <f>(M928/86400)+DATE(1970,1,1)</f>
        <v>42506.208333333328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IF(H929&lt;&gt;0,E929/H929,0)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LEFT(P929,SEARCH("/",P929,2)-1)</f>
        <v>theater</v>
      </c>
      <c r="R929" t="str">
        <f>RIGHT(P929,LEN(P929)-SEARCH("/",P929,1))</f>
        <v>plays</v>
      </c>
      <c r="S929" s="8">
        <f>(L929/86400)+DATE(1970,1,1)</f>
        <v>41102.208333333336</v>
      </c>
      <c r="T929" s="8">
        <f>(M929/86400)+DATE(1970,1,1)</f>
        <v>41131.208333333336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 s="5">
        <f>IF(H930&lt;&gt;0,E930/H930,0)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LEFT(P930,SEARCH("/",P930,2)-1)</f>
        <v>technology</v>
      </c>
      <c r="R930" t="str">
        <f>RIGHT(P930,LEN(P930)-SEARCH("/",P930,1))</f>
        <v>web</v>
      </c>
      <c r="S930" s="8">
        <f>(L930/86400)+DATE(1970,1,1)</f>
        <v>41637.25</v>
      </c>
      <c r="T930" s="8">
        <f>(M930/86400)+DATE(1970,1,1)</f>
        <v>41646.25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 s="5">
        <f>IF(H931&lt;&gt;0,E931/H931,0)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LEFT(P931,SEARCH("/",P931,2)-1)</f>
        <v>theater</v>
      </c>
      <c r="R931" t="str">
        <f>RIGHT(P931,LEN(P931)-SEARCH("/",P931,1))</f>
        <v>plays</v>
      </c>
      <c r="S931" s="8">
        <f>(L931/86400)+DATE(1970,1,1)</f>
        <v>42858.208333333328</v>
      </c>
      <c r="T931" s="8">
        <f>(M931/86400)+DATE(1970,1,1)</f>
        <v>42872.208333333328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 s="5">
        <f>IF(H932&lt;&gt;0,E932/H932,0)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LEFT(P932,SEARCH("/",P932,2)-1)</f>
        <v>theater</v>
      </c>
      <c r="R932" t="str">
        <f>RIGHT(P932,LEN(P932)-SEARCH("/",P932,1))</f>
        <v>plays</v>
      </c>
      <c r="S932" s="8">
        <f>(L932/86400)+DATE(1970,1,1)</f>
        <v>42060.25</v>
      </c>
      <c r="T932" s="8">
        <f>(M932/86400)+DATE(1970,1,1)</f>
        <v>42067.25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IF(H933&lt;&gt;0,E933/H933,0)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LEFT(P933,SEARCH("/",P933,2)-1)</f>
        <v>theater</v>
      </c>
      <c r="R933" t="str">
        <f>RIGHT(P933,LEN(P933)-SEARCH("/",P933,1))</f>
        <v>plays</v>
      </c>
      <c r="S933" s="8">
        <f>(L933/86400)+DATE(1970,1,1)</f>
        <v>41818.208333333336</v>
      </c>
      <c r="T933" s="8">
        <f>(M933/86400)+DATE(1970,1,1)</f>
        <v>41820.208333333336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 s="5">
        <f>IF(H934&lt;&gt;0,E934/H934,0)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LEFT(P934,SEARCH("/",P934,2)-1)</f>
        <v>music</v>
      </c>
      <c r="R934" t="str">
        <f>RIGHT(P934,LEN(P934)-SEARCH("/",P934,1))</f>
        <v>rock</v>
      </c>
      <c r="S934" s="8">
        <f>(L934/86400)+DATE(1970,1,1)</f>
        <v>41709.208333333336</v>
      </c>
      <c r="T934" s="8">
        <f>(M934/86400)+DATE(1970,1,1)</f>
        <v>41712.208333333336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 s="5">
        <f>IF(H935&lt;&gt;0,E935/H935,0)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LEFT(P935,SEARCH("/",P935,2)-1)</f>
        <v>theater</v>
      </c>
      <c r="R935" t="str">
        <f>RIGHT(P935,LEN(P935)-SEARCH("/",P935,1))</f>
        <v>plays</v>
      </c>
      <c r="S935" s="8">
        <f>(L935/86400)+DATE(1970,1,1)</f>
        <v>41372.208333333336</v>
      </c>
      <c r="T935" s="8">
        <f>(M935/86400)+DATE(1970,1,1)</f>
        <v>41385.208333333336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 s="5">
        <f>IF(H936&lt;&gt;0,E936/H936,0)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LEFT(P936,SEARCH("/",P936,2)-1)</f>
        <v>theater</v>
      </c>
      <c r="R936" t="str">
        <f>RIGHT(P936,LEN(P936)-SEARCH("/",P936,1))</f>
        <v>plays</v>
      </c>
      <c r="S936" s="8">
        <f>(L936/86400)+DATE(1970,1,1)</f>
        <v>42422.25</v>
      </c>
      <c r="T936" s="8">
        <f>(M936/86400)+DATE(1970,1,1)</f>
        <v>42428.25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 s="5">
        <f>IF(H937&lt;&gt;0,E937/H937,0)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LEFT(P937,SEARCH("/",P937,2)-1)</f>
        <v>theater</v>
      </c>
      <c r="R937" t="str">
        <f>RIGHT(P937,LEN(P937)-SEARCH("/",P937,1))</f>
        <v>plays</v>
      </c>
      <c r="S937" s="8">
        <f>(L937/86400)+DATE(1970,1,1)</f>
        <v>42209.208333333328</v>
      </c>
      <c r="T937" s="8">
        <f>(M937/86400)+DATE(1970,1,1)</f>
        <v>42216.208333333328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IF(H938&lt;&gt;0,E938/H938,0)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LEFT(P938,SEARCH("/",P938,2)-1)</f>
        <v>theater</v>
      </c>
      <c r="R938" t="str">
        <f>RIGHT(P938,LEN(P938)-SEARCH("/",P938,1))</f>
        <v>plays</v>
      </c>
      <c r="S938" s="8">
        <f>(L938/86400)+DATE(1970,1,1)</f>
        <v>43668.208333333328</v>
      </c>
      <c r="T938" s="8">
        <f>(M938/86400)+DATE(1970,1,1)</f>
        <v>43671.208333333328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IF(H939&lt;&gt;0,E939/H939,0)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LEFT(P939,SEARCH("/",P939,2)-1)</f>
        <v>film &amp; video</v>
      </c>
      <c r="R939" t="str">
        <f>RIGHT(P939,LEN(P939)-SEARCH("/",P939,1))</f>
        <v>documentary</v>
      </c>
      <c r="S939" s="8">
        <f>(L939/86400)+DATE(1970,1,1)</f>
        <v>42334.25</v>
      </c>
      <c r="T939" s="8">
        <f>(M939/86400)+DATE(1970,1,1)</f>
        <v>42343.25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 s="5">
        <f>IF(H940&lt;&gt;0,E940/H940,0)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LEFT(P940,SEARCH("/",P940,2)-1)</f>
        <v>publishing</v>
      </c>
      <c r="R940" t="str">
        <f>RIGHT(P940,LEN(P940)-SEARCH("/",P940,1))</f>
        <v>fiction</v>
      </c>
      <c r="S940" s="8">
        <f>(L940/86400)+DATE(1970,1,1)</f>
        <v>43263.208333333328</v>
      </c>
      <c r="T940" s="8">
        <f>(M940/86400)+DATE(1970,1,1)</f>
        <v>43299.208333333328</v>
      </c>
    </row>
    <row r="941" spans="1:20" ht="31.5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IF(H941&lt;&gt;0,E941/H941,0)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LEFT(P941,SEARCH("/",P941,2)-1)</f>
        <v>games</v>
      </c>
      <c r="R941" t="str">
        <f>RIGHT(P941,LEN(P941)-SEARCH("/",P941,1))</f>
        <v>video games</v>
      </c>
      <c r="S941" s="8">
        <f>(L941/86400)+DATE(1970,1,1)</f>
        <v>40670.208333333336</v>
      </c>
      <c r="T941" s="8">
        <f>(M941/86400)+DATE(1970,1,1)</f>
        <v>40687.208333333336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IF(H942&lt;&gt;0,E942/H942,0)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LEFT(P942,SEARCH("/",P942,2)-1)</f>
        <v>technology</v>
      </c>
      <c r="R942" t="str">
        <f>RIGHT(P942,LEN(P942)-SEARCH("/",P942,1))</f>
        <v>web</v>
      </c>
      <c r="S942" s="8">
        <f>(L942/86400)+DATE(1970,1,1)</f>
        <v>41244.25</v>
      </c>
      <c r="T942" s="8">
        <f>(M942/86400)+DATE(1970,1,1)</f>
        <v>41266.25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IF(H943&lt;&gt;0,E943/H943,0)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LEFT(P943,SEARCH("/",P943,2)-1)</f>
        <v>theater</v>
      </c>
      <c r="R943" t="str">
        <f>RIGHT(P943,LEN(P943)-SEARCH("/",P943,1))</f>
        <v>plays</v>
      </c>
      <c r="S943" s="8">
        <f>(L943/86400)+DATE(1970,1,1)</f>
        <v>40552.25</v>
      </c>
      <c r="T943" s="8">
        <f>(M943/86400)+DATE(1970,1,1)</f>
        <v>40587.25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IF(H944&lt;&gt;0,E944/H944,0)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LEFT(P944,SEARCH("/",P944,2)-1)</f>
        <v>theater</v>
      </c>
      <c r="R944" t="str">
        <f>RIGHT(P944,LEN(P944)-SEARCH("/",P944,1))</f>
        <v>plays</v>
      </c>
      <c r="S944" s="8">
        <f>(L944/86400)+DATE(1970,1,1)</f>
        <v>40568.25</v>
      </c>
      <c r="T944" s="8">
        <f>(M944/86400)+DATE(1970,1,1)</f>
        <v>40571.25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 s="5">
        <f>IF(H945&lt;&gt;0,E945/H945,0)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LEFT(P945,SEARCH("/",P945,2)-1)</f>
        <v>food</v>
      </c>
      <c r="R945" t="str">
        <f>RIGHT(P945,LEN(P945)-SEARCH("/",P945,1))</f>
        <v>food trucks</v>
      </c>
      <c r="S945" s="8">
        <f>(L945/86400)+DATE(1970,1,1)</f>
        <v>41906.208333333336</v>
      </c>
      <c r="T945" s="8">
        <f>(M945/86400)+DATE(1970,1,1)</f>
        <v>41941.208333333336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IF(H946&lt;&gt;0,E946/H946,0)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LEFT(P946,SEARCH("/",P946,2)-1)</f>
        <v>photography</v>
      </c>
      <c r="R946" t="str">
        <f>RIGHT(P946,LEN(P946)-SEARCH("/",P946,1))</f>
        <v>photography books</v>
      </c>
      <c r="S946" s="8">
        <f>(L946/86400)+DATE(1970,1,1)</f>
        <v>42776.25</v>
      </c>
      <c r="T946" s="8">
        <f>(M946/86400)+DATE(1970,1,1)</f>
        <v>42795.25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IF(H947&lt;&gt;0,E947/H947,0)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LEFT(P947,SEARCH("/",P947,2)-1)</f>
        <v>photography</v>
      </c>
      <c r="R947" t="str">
        <f>RIGHT(P947,LEN(P947)-SEARCH("/",P947,1))</f>
        <v>photography books</v>
      </c>
      <c r="S947" s="8">
        <f>(L947/86400)+DATE(1970,1,1)</f>
        <v>41004.208333333336</v>
      </c>
      <c r="T947" s="8">
        <f>(M947/86400)+DATE(1970,1,1)</f>
        <v>41019.208333333336</v>
      </c>
    </row>
    <row r="948" spans="1:20" ht="31.5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IF(H948&lt;&gt;0,E948/H948,0)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LEFT(P948,SEARCH("/",P948,2)-1)</f>
        <v>theater</v>
      </c>
      <c r="R948" t="str">
        <f>RIGHT(P948,LEN(P948)-SEARCH("/",P948,1))</f>
        <v>plays</v>
      </c>
      <c r="S948" s="8">
        <f>(L948/86400)+DATE(1970,1,1)</f>
        <v>40710.208333333336</v>
      </c>
      <c r="T948" s="8">
        <f>(M948/86400)+DATE(1970,1,1)</f>
        <v>40712.208333333336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IF(H949&lt;&gt;0,E949/H949,0)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LEFT(P949,SEARCH("/",P949,2)-1)</f>
        <v>theater</v>
      </c>
      <c r="R949" t="str">
        <f>RIGHT(P949,LEN(P949)-SEARCH("/",P949,1))</f>
        <v>plays</v>
      </c>
      <c r="S949" s="8">
        <f>(L949/86400)+DATE(1970,1,1)</f>
        <v>41908.208333333336</v>
      </c>
      <c r="T949" s="8">
        <f>(M949/86400)+DATE(1970,1,1)</f>
        <v>41915.208333333336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IF(H950&lt;&gt;0,E950/H950,0)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LEFT(P950,SEARCH("/",P950,2)-1)</f>
        <v>film &amp; video</v>
      </c>
      <c r="R950" t="str">
        <f>RIGHT(P950,LEN(P950)-SEARCH("/",P950,1))</f>
        <v>documentary</v>
      </c>
      <c r="S950" s="8">
        <f>(L950/86400)+DATE(1970,1,1)</f>
        <v>41985.25</v>
      </c>
      <c r="T950" s="8">
        <f>(M950/86400)+DATE(1970,1,1)</f>
        <v>41995.25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 s="5">
        <f>IF(H951&lt;&gt;0,E951/H951,0)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LEFT(P951,SEARCH("/",P951,2)-1)</f>
        <v>technology</v>
      </c>
      <c r="R951" t="str">
        <f>RIGHT(P951,LEN(P951)-SEARCH("/",P951,1))</f>
        <v>web</v>
      </c>
      <c r="S951" s="8">
        <f>(L951/86400)+DATE(1970,1,1)</f>
        <v>42112.208333333328</v>
      </c>
      <c r="T951" s="8">
        <f>(M951/86400)+DATE(1970,1,1)</f>
        <v>42131.208333333328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IF(H952&lt;&gt;0,E952/H952,0)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LEFT(P952,SEARCH("/",P952,2)-1)</f>
        <v>theater</v>
      </c>
      <c r="R952" t="str">
        <f>RIGHT(P952,LEN(P952)-SEARCH("/",P952,1))</f>
        <v>plays</v>
      </c>
      <c r="S952" s="8">
        <f>(L952/86400)+DATE(1970,1,1)</f>
        <v>43571.208333333328</v>
      </c>
      <c r="T952" s="8">
        <f>(M952/86400)+DATE(1970,1,1)</f>
        <v>43576.208333333328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 s="5">
        <f>IF(H953&lt;&gt;0,E953/H953,0)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LEFT(P953,SEARCH("/",P953,2)-1)</f>
        <v>music</v>
      </c>
      <c r="R953" t="str">
        <f>RIGHT(P953,LEN(P953)-SEARCH("/",P953,1))</f>
        <v>rock</v>
      </c>
      <c r="S953" s="8">
        <f>(L953/86400)+DATE(1970,1,1)</f>
        <v>42730.25</v>
      </c>
      <c r="T953" s="8">
        <f>(M953/86400)+DATE(1970,1,1)</f>
        <v>42731.25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IF(H954&lt;&gt;0,E954/H954,0)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LEFT(P954,SEARCH("/",P954,2)-1)</f>
        <v>film &amp; video</v>
      </c>
      <c r="R954" t="str">
        <f>RIGHT(P954,LEN(P954)-SEARCH("/",P954,1))</f>
        <v>documentary</v>
      </c>
      <c r="S954" s="8">
        <f>(L954/86400)+DATE(1970,1,1)</f>
        <v>42591.208333333328</v>
      </c>
      <c r="T954" s="8">
        <f>(M954/86400)+DATE(1970,1,1)</f>
        <v>42605.208333333328</v>
      </c>
    </row>
    <row r="955" spans="1:20" ht="31.5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IF(H955&lt;&gt;0,E955/H955,0)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LEFT(P955,SEARCH("/",P955,2)-1)</f>
        <v>film &amp; video</v>
      </c>
      <c r="R955" t="str">
        <f>RIGHT(P955,LEN(P955)-SEARCH("/",P955,1))</f>
        <v>science fiction</v>
      </c>
      <c r="S955" s="8">
        <f>(L955/86400)+DATE(1970,1,1)</f>
        <v>42358.25</v>
      </c>
      <c r="T955" s="8">
        <f>(M955/86400)+DATE(1970,1,1)</f>
        <v>42394.25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 s="5">
        <f>IF(H956&lt;&gt;0,E956/H956,0)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LEFT(P956,SEARCH("/",P956,2)-1)</f>
        <v>technology</v>
      </c>
      <c r="R956" t="str">
        <f>RIGHT(P956,LEN(P956)-SEARCH("/",P956,1))</f>
        <v>web</v>
      </c>
      <c r="S956" s="8">
        <f>(L956/86400)+DATE(1970,1,1)</f>
        <v>41174.208333333336</v>
      </c>
      <c r="T956" s="8">
        <f>(M956/86400)+DATE(1970,1,1)</f>
        <v>41198.208333333336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 s="5">
        <f>IF(H957&lt;&gt;0,E957/H957,0)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LEFT(P957,SEARCH("/",P957,2)-1)</f>
        <v>theater</v>
      </c>
      <c r="R957" t="str">
        <f>RIGHT(P957,LEN(P957)-SEARCH("/",P957,1))</f>
        <v>plays</v>
      </c>
      <c r="S957" s="8">
        <f>(L957/86400)+DATE(1970,1,1)</f>
        <v>41238.25</v>
      </c>
      <c r="T957" s="8">
        <f>(M957/86400)+DATE(1970,1,1)</f>
        <v>41240.25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IF(H958&lt;&gt;0,E958/H958,0)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LEFT(P958,SEARCH("/",P958,2)-1)</f>
        <v>film &amp; video</v>
      </c>
      <c r="R958" t="str">
        <f>RIGHT(P958,LEN(P958)-SEARCH("/",P958,1))</f>
        <v>science fiction</v>
      </c>
      <c r="S958" s="8">
        <f>(L958/86400)+DATE(1970,1,1)</f>
        <v>42360.25</v>
      </c>
      <c r="T958" s="8">
        <f>(M958/86400)+DATE(1970,1,1)</f>
        <v>42364.25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 s="5">
        <f>IF(H959&lt;&gt;0,E959/H959,0)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LEFT(P959,SEARCH("/",P959,2)-1)</f>
        <v>theater</v>
      </c>
      <c r="R959" t="str">
        <f>RIGHT(P959,LEN(P959)-SEARCH("/",P959,1))</f>
        <v>plays</v>
      </c>
      <c r="S959" s="8">
        <f>(L959/86400)+DATE(1970,1,1)</f>
        <v>40955.25</v>
      </c>
      <c r="T959" s="8">
        <f>(M959/86400)+DATE(1970,1,1)</f>
        <v>40958.25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 s="5">
        <f>IF(H960&lt;&gt;0,E960/H960,0)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LEFT(P960,SEARCH("/",P960,2)-1)</f>
        <v>film &amp; video</v>
      </c>
      <c r="R960" t="str">
        <f>RIGHT(P960,LEN(P960)-SEARCH("/",P960,1))</f>
        <v>animation</v>
      </c>
      <c r="S960" s="8">
        <f>(L960/86400)+DATE(1970,1,1)</f>
        <v>40350.208333333336</v>
      </c>
      <c r="T960" s="8">
        <f>(M960/86400)+DATE(1970,1,1)</f>
        <v>40372.208333333336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IF(H961&lt;&gt;0,E961/H961,0)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LEFT(P961,SEARCH("/",P961,2)-1)</f>
        <v>publishing</v>
      </c>
      <c r="R961" t="str">
        <f>RIGHT(P961,LEN(P961)-SEARCH("/",P961,1))</f>
        <v>translations</v>
      </c>
      <c r="S961" s="8">
        <f>(L961/86400)+DATE(1970,1,1)</f>
        <v>40357.208333333336</v>
      </c>
      <c r="T961" s="8">
        <f>(M961/86400)+DATE(1970,1,1)</f>
        <v>40385.208333333336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IF(H962&lt;&gt;0,E962/H962,0)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LEFT(P962,SEARCH("/",P962,2)-1)</f>
        <v>technology</v>
      </c>
      <c r="R962" t="str">
        <f>RIGHT(P962,LEN(P962)-SEARCH("/",P962,1))</f>
        <v>web</v>
      </c>
      <c r="S962" s="8">
        <f>(L962/86400)+DATE(1970,1,1)</f>
        <v>42408.25</v>
      </c>
      <c r="T962" s="8">
        <f>(M962/86400)+DATE(1970,1,1)</f>
        <v>42445.208333333328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 s="5">
        <f>IF(H963&lt;&gt;0,E963/H963,0)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LEFT(P963,SEARCH("/",P963,2)-1)</f>
        <v>publishing</v>
      </c>
      <c r="R963" t="str">
        <f>RIGHT(P963,LEN(P963)-SEARCH("/",P963,1))</f>
        <v>translations</v>
      </c>
      <c r="S963" s="8">
        <f>(L963/86400)+DATE(1970,1,1)</f>
        <v>40591.25</v>
      </c>
      <c r="T963" s="8">
        <f>(M963/86400)+DATE(1970,1,1)</f>
        <v>40595.25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 s="5">
        <f>IF(H964&lt;&gt;0,E964/H964,0)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LEFT(P964,SEARCH("/",P964,2)-1)</f>
        <v>food</v>
      </c>
      <c r="R964" t="str">
        <f>RIGHT(P964,LEN(P964)-SEARCH("/",P964,1))</f>
        <v>food trucks</v>
      </c>
      <c r="S964" s="8">
        <f>(L964/86400)+DATE(1970,1,1)</f>
        <v>41592.25</v>
      </c>
      <c r="T964" s="8">
        <f>(M964/86400)+DATE(1970,1,1)</f>
        <v>41613.25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IF(H965&lt;&gt;0,E965/H965,0)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LEFT(P965,SEARCH("/",P965,2)-1)</f>
        <v>photography</v>
      </c>
      <c r="R965" t="str">
        <f>RIGHT(P965,LEN(P965)-SEARCH("/",P965,1))</f>
        <v>photography books</v>
      </c>
      <c r="S965" s="8">
        <f>(L965/86400)+DATE(1970,1,1)</f>
        <v>40607.25</v>
      </c>
      <c r="T965" s="8">
        <f>(M965/86400)+DATE(1970,1,1)</f>
        <v>40613.25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 s="5">
        <f>IF(H966&lt;&gt;0,E966/H966,0)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LEFT(P966,SEARCH("/",P966,2)-1)</f>
        <v>theater</v>
      </c>
      <c r="R966" t="str">
        <f>RIGHT(P966,LEN(P966)-SEARCH("/",P966,1))</f>
        <v>plays</v>
      </c>
      <c r="S966" s="8">
        <f>(L966/86400)+DATE(1970,1,1)</f>
        <v>42135.208333333328</v>
      </c>
      <c r="T966" s="8">
        <f>(M966/86400)+DATE(1970,1,1)</f>
        <v>42140.208333333328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 s="5">
        <f>IF(H967&lt;&gt;0,E967/H967,0)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LEFT(P967,SEARCH("/",P967,2)-1)</f>
        <v>music</v>
      </c>
      <c r="R967" t="str">
        <f>RIGHT(P967,LEN(P967)-SEARCH("/",P967,1))</f>
        <v>rock</v>
      </c>
      <c r="S967" s="8">
        <f>(L967/86400)+DATE(1970,1,1)</f>
        <v>40203.25</v>
      </c>
      <c r="T967" s="8">
        <f>(M967/86400)+DATE(1970,1,1)</f>
        <v>40243.25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 s="5">
        <f>IF(H968&lt;&gt;0,E968/H968,0)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LEFT(P968,SEARCH("/",P968,2)-1)</f>
        <v>theater</v>
      </c>
      <c r="R968" t="str">
        <f>RIGHT(P968,LEN(P968)-SEARCH("/",P968,1))</f>
        <v>plays</v>
      </c>
      <c r="S968" s="8">
        <f>(L968/86400)+DATE(1970,1,1)</f>
        <v>42901.208333333328</v>
      </c>
      <c r="T968" s="8">
        <f>(M968/86400)+DATE(1970,1,1)</f>
        <v>42903.208333333328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 s="5">
        <f>IF(H969&lt;&gt;0,E969/H969,0)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LEFT(P969,SEARCH("/",P969,2)-1)</f>
        <v>music</v>
      </c>
      <c r="R969" t="str">
        <f>RIGHT(P969,LEN(P969)-SEARCH("/",P969,1))</f>
        <v>world music</v>
      </c>
      <c r="S969" s="8">
        <f>(L969/86400)+DATE(1970,1,1)</f>
        <v>41005.208333333336</v>
      </c>
      <c r="T969" s="8">
        <f>(M969/86400)+DATE(1970,1,1)</f>
        <v>41042.208333333336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 s="5">
        <f>IF(H970&lt;&gt;0,E970/H970,0)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LEFT(P970,SEARCH("/",P970,2)-1)</f>
        <v>food</v>
      </c>
      <c r="R970" t="str">
        <f>RIGHT(P970,LEN(P970)-SEARCH("/",P970,1))</f>
        <v>food trucks</v>
      </c>
      <c r="S970" s="8">
        <f>(L970/86400)+DATE(1970,1,1)</f>
        <v>40544.25</v>
      </c>
      <c r="T970" s="8">
        <f>(M970/86400)+DATE(1970,1,1)</f>
        <v>40559.25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 s="5">
        <f>IF(H971&lt;&gt;0,E971/H971,0)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LEFT(P971,SEARCH("/",P971,2)-1)</f>
        <v>theater</v>
      </c>
      <c r="R971" t="str">
        <f>RIGHT(P971,LEN(P971)-SEARCH("/",P971,1))</f>
        <v>plays</v>
      </c>
      <c r="S971" s="8">
        <f>(L971/86400)+DATE(1970,1,1)</f>
        <v>43821.25</v>
      </c>
      <c r="T971" s="8">
        <f>(M971/86400)+DATE(1970,1,1)</f>
        <v>43828.25</v>
      </c>
    </row>
    <row r="972" spans="1:20" ht="31.5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IF(H972&lt;&gt;0,E972/H972,0)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LEFT(P972,SEARCH("/",P972,2)-1)</f>
        <v>theater</v>
      </c>
      <c r="R972" t="str">
        <f>RIGHT(P972,LEN(P972)-SEARCH("/",P972,1))</f>
        <v>plays</v>
      </c>
      <c r="S972" s="8">
        <f>(L972/86400)+DATE(1970,1,1)</f>
        <v>40672.208333333336</v>
      </c>
      <c r="T972" s="8">
        <f>(M972/86400)+DATE(1970,1,1)</f>
        <v>40673.208333333336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IF(H973&lt;&gt;0,E973/H973,0)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LEFT(P973,SEARCH("/",P973,2)-1)</f>
        <v>film &amp; video</v>
      </c>
      <c r="R973" t="str">
        <f>RIGHT(P973,LEN(P973)-SEARCH("/",P973,1))</f>
        <v>television</v>
      </c>
      <c r="S973" s="8">
        <f>(L973/86400)+DATE(1970,1,1)</f>
        <v>41555.208333333336</v>
      </c>
      <c r="T973" s="8">
        <f>(M973/86400)+DATE(1970,1,1)</f>
        <v>41561.208333333336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 s="5">
        <f>IF(H974&lt;&gt;0,E974/H974,0)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LEFT(P974,SEARCH("/",P974,2)-1)</f>
        <v>technology</v>
      </c>
      <c r="R974" t="str">
        <f>RIGHT(P974,LEN(P974)-SEARCH("/",P974,1))</f>
        <v>web</v>
      </c>
      <c r="S974" s="8">
        <f>(L974/86400)+DATE(1970,1,1)</f>
        <v>41792.208333333336</v>
      </c>
      <c r="T974" s="8">
        <f>(M974/86400)+DATE(1970,1,1)</f>
        <v>41801.208333333336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IF(H975&lt;&gt;0,E975/H975,0)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LEFT(P975,SEARCH("/",P975,2)-1)</f>
        <v>theater</v>
      </c>
      <c r="R975" t="str">
        <f>RIGHT(P975,LEN(P975)-SEARCH("/",P975,1))</f>
        <v>plays</v>
      </c>
      <c r="S975" s="8">
        <f>(L975/86400)+DATE(1970,1,1)</f>
        <v>40522.25</v>
      </c>
      <c r="T975" s="8">
        <f>(M975/86400)+DATE(1970,1,1)</f>
        <v>40524.25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 s="5">
        <f>IF(H976&lt;&gt;0,E976/H976,0)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LEFT(P976,SEARCH("/",P976,2)-1)</f>
        <v>music</v>
      </c>
      <c r="R976" t="str">
        <f>RIGHT(P976,LEN(P976)-SEARCH("/",P976,1))</f>
        <v>indie rock</v>
      </c>
      <c r="S976" s="8">
        <f>(L976/86400)+DATE(1970,1,1)</f>
        <v>41412.208333333336</v>
      </c>
      <c r="T976" s="8">
        <f>(M976/86400)+DATE(1970,1,1)</f>
        <v>41413.208333333336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 s="5">
        <f>IF(H977&lt;&gt;0,E977/H977,0)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LEFT(P977,SEARCH("/",P977,2)-1)</f>
        <v>theater</v>
      </c>
      <c r="R977" t="str">
        <f>RIGHT(P977,LEN(P977)-SEARCH("/",P977,1))</f>
        <v>plays</v>
      </c>
      <c r="S977" s="8">
        <f>(L977/86400)+DATE(1970,1,1)</f>
        <v>42337.25</v>
      </c>
      <c r="T977" s="8">
        <f>(M977/86400)+DATE(1970,1,1)</f>
        <v>42376.25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 s="5">
        <f>IF(H978&lt;&gt;0,E978/H978,0)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LEFT(P978,SEARCH("/",P978,2)-1)</f>
        <v>theater</v>
      </c>
      <c r="R978" t="str">
        <f>RIGHT(P978,LEN(P978)-SEARCH("/",P978,1))</f>
        <v>plays</v>
      </c>
      <c r="S978" s="8">
        <f>(L978/86400)+DATE(1970,1,1)</f>
        <v>40571.25</v>
      </c>
      <c r="T978" s="8">
        <f>(M978/86400)+DATE(1970,1,1)</f>
        <v>40577.25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IF(H979&lt;&gt;0,E979/H979,0)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LEFT(P979,SEARCH("/",P979,2)-1)</f>
        <v>food</v>
      </c>
      <c r="R979" t="str">
        <f>RIGHT(P979,LEN(P979)-SEARCH("/",P979,1))</f>
        <v>food trucks</v>
      </c>
      <c r="S979" s="8">
        <f>(L979/86400)+DATE(1970,1,1)</f>
        <v>43138.25</v>
      </c>
      <c r="T979" s="8">
        <f>(M979/86400)+DATE(1970,1,1)</f>
        <v>43170.25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 s="5">
        <f>IF(H980&lt;&gt;0,E980/H980,0)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LEFT(P980,SEARCH("/",P980,2)-1)</f>
        <v>games</v>
      </c>
      <c r="R980" t="str">
        <f>RIGHT(P980,LEN(P980)-SEARCH("/",P980,1))</f>
        <v>video games</v>
      </c>
      <c r="S980" s="8">
        <f>(L980/86400)+DATE(1970,1,1)</f>
        <v>42686.25</v>
      </c>
      <c r="T980" s="8">
        <f>(M980/86400)+DATE(1970,1,1)</f>
        <v>42708.25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 s="5">
        <f>IF(H981&lt;&gt;0,E981/H981,0)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LEFT(P981,SEARCH("/",P981,2)-1)</f>
        <v>theater</v>
      </c>
      <c r="R981" t="str">
        <f>RIGHT(P981,LEN(P981)-SEARCH("/",P981,1))</f>
        <v>plays</v>
      </c>
      <c r="S981" s="8">
        <f>(L981/86400)+DATE(1970,1,1)</f>
        <v>42078.208333333328</v>
      </c>
      <c r="T981" s="8">
        <f>(M981/86400)+DATE(1970,1,1)</f>
        <v>42084.208333333328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IF(H982&lt;&gt;0,E982/H982,0)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LEFT(P982,SEARCH("/",P982,2)-1)</f>
        <v>publishing</v>
      </c>
      <c r="R982" t="str">
        <f>RIGHT(P982,LEN(P982)-SEARCH("/",P982,1))</f>
        <v>nonfiction</v>
      </c>
      <c r="S982" s="8">
        <f>(L982/86400)+DATE(1970,1,1)</f>
        <v>42307.208333333328</v>
      </c>
      <c r="T982" s="8">
        <f>(M982/86400)+DATE(1970,1,1)</f>
        <v>42312.25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 s="5">
        <f>IF(H983&lt;&gt;0,E983/H983,0)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LEFT(P983,SEARCH("/",P983,2)-1)</f>
        <v>technology</v>
      </c>
      <c r="R983" t="str">
        <f>RIGHT(P983,LEN(P983)-SEARCH("/",P983,1))</f>
        <v>web</v>
      </c>
      <c r="S983" s="8">
        <f>(L983/86400)+DATE(1970,1,1)</f>
        <v>43094.25</v>
      </c>
      <c r="T983" s="8">
        <f>(M983/86400)+DATE(1970,1,1)</f>
        <v>43127.25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IF(H984&lt;&gt;0,E984/H984,0)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LEFT(P984,SEARCH("/",P984,2)-1)</f>
        <v>film &amp; video</v>
      </c>
      <c r="R984" t="str">
        <f>RIGHT(P984,LEN(P984)-SEARCH("/",P984,1))</f>
        <v>documentary</v>
      </c>
      <c r="S984" s="8">
        <f>(L984/86400)+DATE(1970,1,1)</f>
        <v>40743.208333333336</v>
      </c>
      <c r="T984" s="8">
        <f>(M984/86400)+DATE(1970,1,1)</f>
        <v>40745.208333333336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 s="5">
        <f>IF(H985&lt;&gt;0,E985/H985,0)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LEFT(P985,SEARCH("/",P985,2)-1)</f>
        <v>film &amp; video</v>
      </c>
      <c r="R985" t="str">
        <f>RIGHT(P985,LEN(P985)-SEARCH("/",P985,1))</f>
        <v>documentary</v>
      </c>
      <c r="S985" s="8">
        <f>(L985/86400)+DATE(1970,1,1)</f>
        <v>43681.208333333328</v>
      </c>
      <c r="T985" s="8">
        <f>(M985/86400)+DATE(1970,1,1)</f>
        <v>43696.208333333328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 s="5">
        <f>IF(H986&lt;&gt;0,E986/H986,0)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LEFT(P986,SEARCH("/",P986,2)-1)</f>
        <v>theater</v>
      </c>
      <c r="R986" t="str">
        <f>RIGHT(P986,LEN(P986)-SEARCH("/",P986,1))</f>
        <v>plays</v>
      </c>
      <c r="S986" s="8">
        <f>(L986/86400)+DATE(1970,1,1)</f>
        <v>43716.208333333328</v>
      </c>
      <c r="T986" s="8">
        <f>(M986/86400)+DATE(1970,1,1)</f>
        <v>43742.208333333328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IF(H987&lt;&gt;0,E987/H987,0)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LEFT(P987,SEARCH("/",P987,2)-1)</f>
        <v>music</v>
      </c>
      <c r="R987" t="str">
        <f>RIGHT(P987,LEN(P987)-SEARCH("/",P987,1))</f>
        <v>rock</v>
      </c>
      <c r="S987" s="8">
        <f>(L987/86400)+DATE(1970,1,1)</f>
        <v>41614.25</v>
      </c>
      <c r="T987" s="8">
        <f>(M987/86400)+DATE(1970,1,1)</f>
        <v>41640.25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IF(H988&lt;&gt;0,E988/H988,0)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LEFT(P988,SEARCH("/",P988,2)-1)</f>
        <v>music</v>
      </c>
      <c r="R988" t="str">
        <f>RIGHT(P988,LEN(P988)-SEARCH("/",P988,1))</f>
        <v>rock</v>
      </c>
      <c r="S988" s="8">
        <f>(L988/86400)+DATE(1970,1,1)</f>
        <v>40638.208333333336</v>
      </c>
      <c r="T988" s="8">
        <f>(M988/86400)+DATE(1970,1,1)</f>
        <v>40652.208333333336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 s="5">
        <f>IF(H989&lt;&gt;0,E989/H989,0)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LEFT(P989,SEARCH("/",P989,2)-1)</f>
        <v>film &amp; video</v>
      </c>
      <c r="R989" t="str">
        <f>RIGHT(P989,LEN(P989)-SEARCH("/",P989,1))</f>
        <v>documentary</v>
      </c>
      <c r="S989" s="8">
        <f>(L989/86400)+DATE(1970,1,1)</f>
        <v>42852.208333333328</v>
      </c>
      <c r="T989" s="8">
        <f>(M989/86400)+DATE(1970,1,1)</f>
        <v>42866.208333333328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IF(H990&lt;&gt;0,E990/H990,0)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LEFT(P990,SEARCH("/",P990,2)-1)</f>
        <v>publishing</v>
      </c>
      <c r="R990" t="str">
        <f>RIGHT(P990,LEN(P990)-SEARCH("/",P990,1))</f>
        <v>radio &amp; podcasts</v>
      </c>
      <c r="S990" s="8">
        <f>(L990/86400)+DATE(1970,1,1)</f>
        <v>42686.25</v>
      </c>
      <c r="T990" s="8">
        <f>(M990/86400)+DATE(1970,1,1)</f>
        <v>42707.25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 s="5">
        <f>IF(H991&lt;&gt;0,E991/H991,0)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LEFT(P991,SEARCH("/",P991,2)-1)</f>
        <v>publishing</v>
      </c>
      <c r="R991" t="str">
        <f>RIGHT(P991,LEN(P991)-SEARCH("/",P991,1))</f>
        <v>translations</v>
      </c>
      <c r="S991" s="8">
        <f>(L991/86400)+DATE(1970,1,1)</f>
        <v>43571.208333333328</v>
      </c>
      <c r="T991" s="8">
        <f>(M991/86400)+DATE(1970,1,1)</f>
        <v>43576.208333333328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IF(H992&lt;&gt;0,E992/H992,0)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LEFT(P992,SEARCH("/",P992,2)-1)</f>
        <v>film &amp; video</v>
      </c>
      <c r="R992" t="str">
        <f>RIGHT(P992,LEN(P992)-SEARCH("/",P992,1))</f>
        <v>drama</v>
      </c>
      <c r="S992" s="8">
        <f>(L992/86400)+DATE(1970,1,1)</f>
        <v>42432.25</v>
      </c>
      <c r="T992" s="8">
        <f>(M992/86400)+DATE(1970,1,1)</f>
        <v>42454.208333333328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 s="5">
        <f>IF(H993&lt;&gt;0,E993/H993,0)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LEFT(P993,SEARCH("/",P993,2)-1)</f>
        <v>music</v>
      </c>
      <c r="R993" t="str">
        <f>RIGHT(P993,LEN(P993)-SEARCH("/",P993,1))</f>
        <v>rock</v>
      </c>
      <c r="S993" s="8">
        <f>(L993/86400)+DATE(1970,1,1)</f>
        <v>41907.208333333336</v>
      </c>
      <c r="T993" s="8">
        <f>(M993/86400)+DATE(1970,1,1)</f>
        <v>41911.208333333336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>IF(H994&lt;&gt;0,E994/H994,0)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LEFT(P994,SEARCH("/",P994,2)-1)</f>
        <v>film &amp; video</v>
      </c>
      <c r="R994" t="str">
        <f>RIGHT(P994,LEN(P994)-SEARCH("/",P994,1))</f>
        <v>drama</v>
      </c>
      <c r="S994" s="8">
        <f>(L994/86400)+DATE(1970,1,1)</f>
        <v>43227.208333333328</v>
      </c>
      <c r="T994" s="8">
        <f>(M994/86400)+DATE(1970,1,1)</f>
        <v>43241.208333333328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IF(H995&lt;&gt;0,E995/H995,0)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LEFT(P995,SEARCH("/",P995,2)-1)</f>
        <v>photography</v>
      </c>
      <c r="R995" t="str">
        <f>RIGHT(P995,LEN(P995)-SEARCH("/",P995,1))</f>
        <v>photography books</v>
      </c>
      <c r="S995" s="8">
        <f>(L995/86400)+DATE(1970,1,1)</f>
        <v>42362.25</v>
      </c>
      <c r="T995" s="8">
        <f>(M995/86400)+DATE(1970,1,1)</f>
        <v>42379.25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IF(H996&lt;&gt;0,E996/H996,0)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LEFT(P996,SEARCH("/",P996,2)-1)</f>
        <v>publishing</v>
      </c>
      <c r="R996" t="str">
        <f>RIGHT(P996,LEN(P996)-SEARCH("/",P996,1))</f>
        <v>translations</v>
      </c>
      <c r="S996" s="8">
        <f>(L996/86400)+DATE(1970,1,1)</f>
        <v>41929.208333333336</v>
      </c>
      <c r="T996" s="8">
        <f>(M996/86400)+DATE(1970,1,1)</f>
        <v>41935.208333333336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 s="5">
        <f>IF(H997&lt;&gt;0,E997/H997,0)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LEFT(P997,SEARCH("/",P997,2)-1)</f>
        <v>food</v>
      </c>
      <c r="R997" t="str">
        <f>RIGHT(P997,LEN(P997)-SEARCH("/",P997,1))</f>
        <v>food trucks</v>
      </c>
      <c r="S997" s="8">
        <f>(L997/86400)+DATE(1970,1,1)</f>
        <v>43408.208333333328</v>
      </c>
      <c r="T997" s="8">
        <f>(M997/86400)+DATE(1970,1,1)</f>
        <v>43437.25</v>
      </c>
    </row>
    <row r="998" spans="1:20" ht="31.5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4">
        <f>E998/D998</f>
        <v>0.72939393939393937</v>
      </c>
      <c r="G998" t="s">
        <v>14</v>
      </c>
      <c r="H998">
        <v>112</v>
      </c>
      <c r="I998" s="5">
        <f>IF(H998&lt;&gt;0,E998/H998,0)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LEFT(P998,SEARCH("/",P998,2)-1)</f>
        <v>theater</v>
      </c>
      <c r="R998" t="str">
        <f>RIGHT(P998,LEN(P998)-SEARCH("/",P998,1))</f>
        <v>plays</v>
      </c>
      <c r="S998" s="8">
        <f>(L998/86400)+DATE(1970,1,1)</f>
        <v>41276.25</v>
      </c>
      <c r="T998" s="8">
        <f>(M998/86400)+DATE(1970,1,1)</f>
        <v>41306.25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4">
        <f>E999/D999</f>
        <v>0.60565789473684206</v>
      </c>
      <c r="G999" t="s">
        <v>74</v>
      </c>
      <c r="H999">
        <v>139</v>
      </c>
      <c r="I999" s="5">
        <f>IF(H999&lt;&gt;0,E999/H999,0)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LEFT(P999,SEARCH("/",P999,2)-1)</f>
        <v>theater</v>
      </c>
      <c r="R999" t="str">
        <f>RIGHT(P999,LEN(P999)-SEARCH("/",P999,1))</f>
        <v>plays</v>
      </c>
      <c r="S999" s="8">
        <f>(L999/86400)+DATE(1970,1,1)</f>
        <v>41659.25</v>
      </c>
      <c r="T999" s="8">
        <f>(M999/86400)+DATE(1970,1,1)</f>
        <v>41664.25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4">
        <f>E1000/D1000</f>
        <v>0.5679129129129129</v>
      </c>
      <c r="G1000" t="s">
        <v>14</v>
      </c>
      <c r="H1000">
        <v>374</v>
      </c>
      <c r="I1000" s="5">
        <f>IF(H1000&lt;&gt;0,E1000/H1000,0)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LEFT(P1000,SEARCH("/",P1000,2)-1)</f>
        <v>music</v>
      </c>
      <c r="R1000" t="str">
        <f>RIGHT(P1000,LEN(P1000)-SEARCH("/",P1000,1))</f>
        <v>indie rock</v>
      </c>
      <c r="S1000" s="8">
        <f>(L1000/86400)+DATE(1970,1,1)</f>
        <v>40220.25</v>
      </c>
      <c r="T1000" s="8">
        <f>(M1000/86400)+DATE(1970,1,1)</f>
        <v>40234.25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4">
        <f>E1001/D1001</f>
        <v>0.56542754275427543</v>
      </c>
      <c r="G1001" t="s">
        <v>74</v>
      </c>
      <c r="H1001">
        <v>1122</v>
      </c>
      <c r="I1001" s="5">
        <f>IF(H1001&lt;&gt;0,E1001/H1001,0)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LEFT(P1001,SEARCH("/",P1001,2)-1)</f>
        <v>food</v>
      </c>
      <c r="R1001" t="str">
        <f>RIGHT(P1001,LEN(P1001)-SEARCH("/",P1001,1))</f>
        <v>food trucks</v>
      </c>
      <c r="S1001" s="8">
        <f>(L1001/86400)+DATE(1970,1,1)</f>
        <v>42550.208333333328</v>
      </c>
      <c r="T1001" s="8">
        <f>(M1001/86400)+DATE(1970,1,1)</f>
        <v>42557.208333333328</v>
      </c>
    </row>
  </sheetData>
  <autoFilter ref="A1:T1001" xr:uid="{00000000-0001-0000-0000-000000000000}"/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8DE08"/>
        <color rgb="FF2D1DFF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B8B3-F664-4E03-8971-89EFA42C25F4}">
  <dimension ref="A1:N566"/>
  <sheetViews>
    <sheetView workbookViewId="0">
      <selection activeCell="H11" sqref="H11"/>
    </sheetView>
  </sheetViews>
  <sheetFormatPr defaultRowHeight="15.75" x14ac:dyDescent="0.25"/>
  <cols>
    <col min="8" max="8" width="20.625" customWidth="1"/>
    <col min="9" max="9" width="12.625" bestFit="1" customWidth="1"/>
    <col min="11" max="11" width="20.625" customWidth="1"/>
    <col min="12" max="12" width="11.125" bestFit="1" customWidth="1"/>
  </cols>
  <sheetData>
    <row r="1" spans="1:14" x14ac:dyDescent="0.25">
      <c r="A1" t="s">
        <v>4</v>
      </c>
      <c r="B1" t="s">
        <v>5</v>
      </c>
      <c r="D1" t="s">
        <v>4</v>
      </c>
      <c r="E1" t="s">
        <v>5</v>
      </c>
      <c r="H1" s="12" t="s">
        <v>2100</v>
      </c>
      <c r="I1" s="12"/>
      <c r="K1" s="12" t="s">
        <v>2107</v>
      </c>
      <c r="L1" s="12"/>
    </row>
    <row r="2" spans="1:14" x14ac:dyDescent="0.25">
      <c r="A2" t="s">
        <v>20</v>
      </c>
      <c r="B2">
        <v>158</v>
      </c>
      <c r="D2" t="s">
        <v>14</v>
      </c>
      <c r="E2">
        <v>0</v>
      </c>
      <c r="H2" s="13" t="s">
        <v>2101</v>
      </c>
      <c r="I2" s="17">
        <f>AVERAGE(B2:B566)</f>
        <v>851.14690265486729</v>
      </c>
      <c r="K2" s="13" t="s">
        <v>2101</v>
      </c>
      <c r="L2" s="16">
        <f>AVERAGE(E2:E365)</f>
        <v>585.61538461538464</v>
      </c>
      <c r="N2" s="15"/>
    </row>
    <row r="3" spans="1:14" x14ac:dyDescent="0.25">
      <c r="A3" t="s">
        <v>20</v>
      </c>
      <c r="B3">
        <v>1425</v>
      </c>
      <c r="D3" t="s">
        <v>14</v>
      </c>
      <c r="E3">
        <v>24</v>
      </c>
      <c r="H3" s="13" t="s">
        <v>2106</v>
      </c>
      <c r="I3" s="17">
        <f>MEDIAN(B2:B566)</f>
        <v>201</v>
      </c>
      <c r="K3" s="13" t="s">
        <v>2106</v>
      </c>
      <c r="L3" s="16">
        <f>MEDIAN(E2:E365)</f>
        <v>114.5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  <c r="H4" s="13" t="s">
        <v>2102</v>
      </c>
      <c r="I4" s="17">
        <f>MIN(B2:B566)</f>
        <v>16</v>
      </c>
      <c r="K4" s="13" t="s">
        <v>2102</v>
      </c>
      <c r="L4" s="16">
        <f>MIN(E2:E365)</f>
        <v>0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  <c r="H5" s="13" t="s">
        <v>2103</v>
      </c>
      <c r="I5" s="17">
        <f>MAX(B2:B566)</f>
        <v>7295</v>
      </c>
      <c r="K5" s="13" t="s">
        <v>2103</v>
      </c>
      <c r="L5" s="16">
        <f>MAX(E2:E365)</f>
        <v>6080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  <c r="H6" s="13" t="s">
        <v>2104</v>
      </c>
      <c r="I6" s="17">
        <f>_xlfn.VAR.S(B2:B566)</f>
        <v>1606216.5936295739</v>
      </c>
      <c r="K6" s="13" t="s">
        <v>2104</v>
      </c>
      <c r="L6" s="16">
        <f>_xlfn.VAR.S(E2:E365)</f>
        <v>924113.45496927318</v>
      </c>
    </row>
    <row r="7" spans="1:14" x14ac:dyDescent="0.25">
      <c r="A7" t="s">
        <v>20</v>
      </c>
      <c r="B7">
        <v>98</v>
      </c>
      <c r="D7" t="s">
        <v>14</v>
      </c>
      <c r="E7">
        <v>27</v>
      </c>
      <c r="H7" s="13" t="s">
        <v>2105</v>
      </c>
      <c r="I7" s="17">
        <f>_xlfn.STDEV.S(B2:B566)</f>
        <v>1267.366006183523</v>
      </c>
      <c r="K7" s="13" t="s">
        <v>2105</v>
      </c>
      <c r="L7" s="16">
        <f>_xlfn.STDEV.S(E2:E365)</f>
        <v>961.30819978260524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H1:I1"/>
    <mergeCell ref="K1:L1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8723-957C-4BAA-940D-311B23DBFAC9}">
  <dimension ref="A1:H14"/>
  <sheetViews>
    <sheetView workbookViewId="0">
      <selection activeCell="B15" sqref="B15"/>
    </sheetView>
  </sheetViews>
  <sheetFormatPr defaultRowHeight="15.75" x14ac:dyDescent="0.25"/>
  <cols>
    <col min="1" max="1" width="15" customWidth="1"/>
    <col min="2" max="9" width="12.75" customWidth="1"/>
  </cols>
  <sheetData>
    <row r="1" spans="1:8" s="9" customFormat="1" ht="31.5" x14ac:dyDescent="0.25">
      <c r="A1" s="9" t="s">
        <v>2080</v>
      </c>
      <c r="B1" s="9" t="s">
        <v>2081</v>
      </c>
      <c r="C1" s="9" t="s">
        <v>2082</v>
      </c>
      <c r="D1" s="9" t="s">
        <v>2083</v>
      </c>
      <c r="E1" s="9" t="s">
        <v>2084</v>
      </c>
      <c r="F1" s="9" t="s">
        <v>2085</v>
      </c>
      <c r="G1" s="9" t="s">
        <v>2086</v>
      </c>
      <c r="H1" s="9" t="s">
        <v>2087</v>
      </c>
    </row>
    <row r="2" spans="1:8" x14ac:dyDescent="0.25">
      <c r="A2" s="11" t="s">
        <v>2088</v>
      </c>
      <c r="B2">
        <f>COUNTIFS(Crowdfunding!$D$2:$D$1001,"&gt;=0",Crowdfunding!$D$2:$D$1001,"&lt;=999",Crowdfunding!$G$2:$G$1001,"successful")</f>
        <v>30</v>
      </c>
      <c r="C2">
        <f>COUNTIFS(Crowdfunding!$D$2:$D$1001,"&gt;=0",Crowdfunding!$D$2:$D$1001,"&lt;=999",Crowdfunding!$G$2:$G$1001,"failed")</f>
        <v>20</v>
      </c>
      <c r="D2">
        <f>COUNTIFS(Crowdfunding!$D$2:$D$1001,"&gt;=0",Crowdfunding!$D$2:$D$1001,"&lt;=999",Crowdfunding!$G$2:$G$1001,"canceled")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1" t="s">
        <v>2089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s="11" t="s">
        <v>2090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s="11" t="s">
        <v>2091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s="11" t="s">
        <v>2092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11" t="s">
        <v>2093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11" t="s">
        <v>2094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11" t="s">
        <v>2095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11" t="s">
        <v>2096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11" t="s">
        <v>2097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11" t="s">
        <v>2098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1.5" x14ac:dyDescent="0.25">
      <c r="A13" s="11" t="s">
        <v>2099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x14ac:dyDescent="0.25">
      <c r="A14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CC4B-35BC-43DF-B054-9AC22E600D69}">
  <dimension ref="A1:F14"/>
  <sheetViews>
    <sheetView workbookViewId="0">
      <selection activeCell="A16" sqref="A16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2071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2043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B334-3686-4B17-8AB6-F21151648397}">
  <dimension ref="A1:F30"/>
  <sheetViews>
    <sheetView workbookViewId="0">
      <selection activeCell="A32" sqref="A32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2071</v>
      </c>
    </row>
    <row r="2" spans="1:6" x14ac:dyDescent="0.25">
      <c r="A2" s="6" t="s">
        <v>2031</v>
      </c>
      <c r="B2" t="s">
        <v>2071</v>
      </c>
    </row>
    <row r="4" spans="1:6" x14ac:dyDescent="0.25">
      <c r="A4" s="6" t="s">
        <v>2070</v>
      </c>
      <c r="B4" s="6" t="s">
        <v>2068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2066</v>
      </c>
      <c r="E7">
        <v>4</v>
      </c>
      <c r="F7">
        <v>4</v>
      </c>
    </row>
    <row r="8" spans="1:6" x14ac:dyDescent="0.25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2061</v>
      </c>
      <c r="C10">
        <v>8</v>
      </c>
      <c r="E10">
        <v>10</v>
      </c>
      <c r="F10">
        <v>18</v>
      </c>
    </row>
    <row r="11" spans="1:6" x14ac:dyDescent="0.25">
      <c r="A11" s="7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2062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2059</v>
      </c>
      <c r="C22">
        <v>9</v>
      </c>
      <c r="E22">
        <v>5</v>
      </c>
      <c r="F22">
        <v>14</v>
      </c>
    </row>
    <row r="23" spans="1:6" x14ac:dyDescent="0.25">
      <c r="A23" s="7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2064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2067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3E22-8E92-4695-A08C-24F434AAD921}">
  <dimension ref="A1:F10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2071</v>
      </c>
    </row>
    <row r="2" spans="1:6" x14ac:dyDescent="0.25">
      <c r="A2" s="6" t="s">
        <v>2079</v>
      </c>
      <c r="B2" t="s">
        <v>2071</v>
      </c>
    </row>
    <row r="4" spans="1:6" x14ac:dyDescent="0.25">
      <c r="A4" s="6" t="s">
        <v>2078</v>
      </c>
      <c r="B4" s="6" t="s">
        <v>2068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2074</v>
      </c>
      <c r="B6" s="14">
        <v>17</v>
      </c>
      <c r="C6" s="14">
        <v>97</v>
      </c>
      <c r="D6" s="14">
        <v>1</v>
      </c>
      <c r="E6" s="14">
        <v>142</v>
      </c>
      <c r="F6" s="14">
        <v>257</v>
      </c>
    </row>
    <row r="7" spans="1:6" x14ac:dyDescent="0.25">
      <c r="A7" s="7" t="s">
        <v>2075</v>
      </c>
      <c r="B7" s="14">
        <v>7</v>
      </c>
      <c r="C7" s="14">
        <v>93</v>
      </c>
      <c r="D7" s="14">
        <v>4</v>
      </c>
      <c r="E7" s="14">
        <v>147</v>
      </c>
      <c r="F7" s="14">
        <v>251</v>
      </c>
    </row>
    <row r="8" spans="1:6" x14ac:dyDescent="0.25">
      <c r="A8" s="7" t="s">
        <v>2076</v>
      </c>
      <c r="B8" s="14">
        <v>17</v>
      </c>
      <c r="C8" s="14">
        <v>89</v>
      </c>
      <c r="D8" s="14">
        <v>2</v>
      </c>
      <c r="E8" s="14">
        <v>144</v>
      </c>
      <c r="F8" s="14">
        <v>252</v>
      </c>
    </row>
    <row r="9" spans="1:6" x14ac:dyDescent="0.25">
      <c r="A9" s="7" t="s">
        <v>2077</v>
      </c>
      <c r="B9" s="14">
        <v>16</v>
      </c>
      <c r="C9" s="14">
        <v>85</v>
      </c>
      <c r="D9" s="14">
        <v>7</v>
      </c>
      <c r="E9" s="14">
        <v>132</v>
      </c>
      <c r="F9" s="14">
        <v>240</v>
      </c>
    </row>
    <row r="10" spans="1:6" x14ac:dyDescent="0.25">
      <c r="A10" s="7" t="s">
        <v>2034</v>
      </c>
      <c r="B10" s="14">
        <v>57</v>
      </c>
      <c r="C10" s="14">
        <v>364</v>
      </c>
      <c r="D10" s="14">
        <v>14</v>
      </c>
      <c r="E10" s="14">
        <v>565</v>
      </c>
      <c r="F10" s="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Summary Statistics</vt:lpstr>
      <vt:lpstr>Goal Outcome</vt:lpstr>
      <vt:lpstr>Category Outcome</vt:lpstr>
      <vt:lpstr>Sub-Category Outcome</vt:lpstr>
      <vt:lpstr>Launch Date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Lucas Wunderlin</cp:lastModifiedBy>
  <dcterms:created xsi:type="dcterms:W3CDTF">2021-09-29T18:52:28Z</dcterms:created>
  <dcterms:modified xsi:type="dcterms:W3CDTF">2022-12-14T19:39:38Z</dcterms:modified>
</cp:coreProperties>
</file>