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801" sheetId="1" r:id="rId1"/>
  </sheets>
  <calcPr calcId="152511"/>
</workbook>
</file>

<file path=xl/calcChain.xml><?xml version="1.0" encoding="utf-8"?>
<calcChain xmlns="http://schemas.openxmlformats.org/spreadsheetml/2006/main">
  <c r="K80" i="1" l="1"/>
  <c r="K76" i="1"/>
  <c r="H82" i="1" l="1"/>
  <c r="H80" i="1"/>
  <c r="G80" i="1"/>
  <c r="H78" i="1"/>
  <c r="H76" i="1"/>
  <c r="G76" i="1"/>
  <c r="G14" i="1" l="1"/>
  <c r="G12" i="1"/>
  <c r="K12" i="1" l="1"/>
  <c r="K14" i="1"/>
  <c r="H14" i="1"/>
  <c r="H12" i="1"/>
  <c r="G8" i="1" l="1"/>
  <c r="K8" i="1" s="1"/>
  <c r="G16" i="1"/>
  <c r="K16" i="1" s="1"/>
  <c r="G20" i="1"/>
  <c r="K20" i="1" s="1"/>
  <c r="G24" i="1"/>
  <c r="K24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4" i="1"/>
  <c r="K4" i="1" s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36" i="1"/>
  <c r="H38" i="1"/>
  <c r="H18" i="1"/>
  <c r="H20" i="1"/>
  <c r="H22" i="1"/>
  <c r="H24" i="1"/>
  <c r="H26" i="1"/>
  <c r="H28" i="1"/>
  <c r="H30" i="1"/>
  <c r="H32" i="1"/>
  <c r="H34" i="1"/>
  <c r="H6" i="1"/>
  <c r="H8" i="1"/>
  <c r="H10" i="1"/>
  <c r="H16" i="1"/>
  <c r="H4" i="1" l="1"/>
</calcChain>
</file>

<file path=xl/sharedStrings.xml><?xml version="1.0" encoding="utf-8"?>
<sst xmlns="http://schemas.openxmlformats.org/spreadsheetml/2006/main" count="111" uniqueCount="75">
  <si>
    <t>小水峪</t>
    <phoneticPr fontId="1" type="noConversion"/>
  </si>
  <si>
    <t>光段差（mm）</t>
    <phoneticPr fontId="1" type="noConversion"/>
  </si>
  <si>
    <t>首都圈基线测量成果</t>
    <phoneticPr fontId="1" type="noConversion"/>
  </si>
  <si>
    <t>施庄</t>
    <phoneticPr fontId="1" type="noConversion"/>
  </si>
  <si>
    <t>光段</t>
    <phoneticPr fontId="1" type="noConversion"/>
  </si>
  <si>
    <t>德胜口</t>
    <phoneticPr fontId="1" type="noConversion"/>
  </si>
  <si>
    <t>燕家台</t>
    <phoneticPr fontId="1" type="noConversion"/>
  </si>
  <si>
    <t>备注</t>
    <phoneticPr fontId="1" type="noConversion"/>
  </si>
  <si>
    <t>场地名称</t>
    <phoneticPr fontId="1" type="noConversion"/>
  </si>
  <si>
    <t>观测日期</t>
    <phoneticPr fontId="1" type="noConversion"/>
  </si>
  <si>
    <t>测段名称</t>
    <phoneticPr fontId="1" type="noConversion"/>
  </si>
  <si>
    <t>S-N</t>
    <phoneticPr fontId="1" type="noConversion"/>
  </si>
  <si>
    <t>N-S</t>
    <phoneticPr fontId="1" type="noConversion"/>
  </si>
  <si>
    <t>EN-WS</t>
    <phoneticPr fontId="1" type="noConversion"/>
  </si>
  <si>
    <t>S-N</t>
    <phoneticPr fontId="1" type="noConversion"/>
  </si>
  <si>
    <t>E-W</t>
    <phoneticPr fontId="1" type="noConversion"/>
  </si>
  <si>
    <t>E-N</t>
    <phoneticPr fontId="1" type="noConversion"/>
  </si>
  <si>
    <t>N-E</t>
    <phoneticPr fontId="1" type="noConversion"/>
  </si>
  <si>
    <t>E-W</t>
    <phoneticPr fontId="1" type="noConversion"/>
  </si>
  <si>
    <t>W-E</t>
    <phoneticPr fontId="1" type="noConversion"/>
  </si>
  <si>
    <t>E-N</t>
    <phoneticPr fontId="1" type="noConversion"/>
  </si>
  <si>
    <t>N-E</t>
    <phoneticPr fontId="1" type="noConversion"/>
  </si>
  <si>
    <t>E-W</t>
    <phoneticPr fontId="1" type="noConversion"/>
  </si>
  <si>
    <t>W-E</t>
    <phoneticPr fontId="1" type="noConversion"/>
  </si>
  <si>
    <t>W-E</t>
    <phoneticPr fontId="1" type="noConversion"/>
  </si>
  <si>
    <t>E-W</t>
    <phoneticPr fontId="1" type="noConversion"/>
  </si>
  <si>
    <t>W-E</t>
    <phoneticPr fontId="1" type="noConversion"/>
  </si>
  <si>
    <t>E-W</t>
    <phoneticPr fontId="1" type="noConversion"/>
  </si>
  <si>
    <t>S1-W</t>
    <phoneticPr fontId="1" type="noConversion"/>
  </si>
  <si>
    <t>W-S1</t>
    <phoneticPr fontId="1" type="noConversion"/>
  </si>
  <si>
    <t>S1-W</t>
    <phoneticPr fontId="1" type="noConversion"/>
  </si>
  <si>
    <t>S1-N</t>
    <phoneticPr fontId="1" type="noConversion"/>
  </si>
  <si>
    <t>N-S1</t>
    <phoneticPr fontId="1" type="noConversion"/>
  </si>
  <si>
    <t>S1-N</t>
    <phoneticPr fontId="1" type="noConversion"/>
  </si>
  <si>
    <t>N-S1</t>
    <phoneticPr fontId="1" type="noConversion"/>
  </si>
  <si>
    <t>2018.1.9</t>
    <phoneticPr fontId="1" type="noConversion"/>
  </si>
  <si>
    <t>2018.1.11</t>
    <phoneticPr fontId="1" type="noConversion"/>
  </si>
  <si>
    <t>2018.1.14</t>
    <phoneticPr fontId="1" type="noConversion"/>
  </si>
  <si>
    <t>八宝山</t>
    <phoneticPr fontId="1" type="noConversion"/>
  </si>
  <si>
    <t>2018.1.17</t>
    <phoneticPr fontId="1" type="noConversion"/>
  </si>
  <si>
    <t>N-S</t>
    <phoneticPr fontId="1" type="noConversion"/>
  </si>
  <si>
    <t>S-N</t>
    <phoneticPr fontId="1" type="noConversion"/>
  </si>
  <si>
    <t>E-1</t>
    <phoneticPr fontId="1" type="noConversion"/>
  </si>
  <si>
    <t>1-E</t>
    <phoneticPr fontId="1" type="noConversion"/>
  </si>
  <si>
    <t>2018.1.17</t>
    <phoneticPr fontId="1" type="noConversion"/>
  </si>
  <si>
    <t>E-W</t>
    <phoneticPr fontId="1" type="noConversion"/>
  </si>
  <si>
    <t>W-E</t>
    <phoneticPr fontId="1" type="noConversion"/>
  </si>
  <si>
    <t>2018.1.16</t>
    <phoneticPr fontId="1" type="noConversion"/>
  </si>
  <si>
    <t>上万</t>
    <phoneticPr fontId="1" type="noConversion"/>
  </si>
  <si>
    <t>大灰厂</t>
    <phoneticPr fontId="1" type="noConversion"/>
  </si>
  <si>
    <t>2018.1.16</t>
    <phoneticPr fontId="1" type="noConversion"/>
  </si>
  <si>
    <t>E-W</t>
    <phoneticPr fontId="1" type="noConversion"/>
  </si>
  <si>
    <t>W-E</t>
    <phoneticPr fontId="1" type="noConversion"/>
  </si>
  <si>
    <t>N-E1</t>
    <phoneticPr fontId="1" type="noConversion"/>
  </si>
  <si>
    <t>E1-N</t>
    <phoneticPr fontId="1" type="noConversion"/>
  </si>
  <si>
    <t>W-S</t>
    <phoneticPr fontId="1" type="noConversion"/>
  </si>
  <si>
    <t>S-W</t>
    <phoneticPr fontId="1" type="noConversion"/>
  </si>
  <si>
    <t>W-N</t>
    <phoneticPr fontId="1" type="noConversion"/>
  </si>
  <si>
    <t>N-W</t>
    <phoneticPr fontId="1" type="noConversion"/>
  </si>
  <si>
    <t>N-E</t>
    <phoneticPr fontId="1" type="noConversion"/>
  </si>
  <si>
    <t>E-N</t>
    <phoneticPr fontId="1" type="noConversion"/>
  </si>
  <si>
    <t>WS-EN</t>
    <phoneticPr fontId="1" type="noConversion"/>
  </si>
  <si>
    <t>2018.1.18</t>
    <phoneticPr fontId="1" type="noConversion"/>
  </si>
  <si>
    <t>张家台</t>
    <phoneticPr fontId="1" type="noConversion"/>
  </si>
  <si>
    <t>上期数据</t>
    <phoneticPr fontId="1" type="noConversion"/>
  </si>
  <si>
    <t>光段中数（m）</t>
    <phoneticPr fontId="1" type="noConversion"/>
  </si>
  <si>
    <t>墙子路</t>
    <phoneticPr fontId="1" type="noConversion"/>
  </si>
  <si>
    <t>2018.1.18 老仪器</t>
    <phoneticPr fontId="1" type="noConversion"/>
  </si>
  <si>
    <t>宁河</t>
    <phoneticPr fontId="1" type="noConversion"/>
  </si>
  <si>
    <t>2018.1.22</t>
    <phoneticPr fontId="1" type="noConversion"/>
  </si>
  <si>
    <t>A-B</t>
    <phoneticPr fontId="1" type="noConversion"/>
  </si>
  <si>
    <t>B-A</t>
    <phoneticPr fontId="1" type="noConversion"/>
  </si>
  <si>
    <t>B-C</t>
    <phoneticPr fontId="1" type="noConversion"/>
  </si>
  <si>
    <t>C-B</t>
    <phoneticPr fontId="1" type="noConversion"/>
  </si>
  <si>
    <t>斜距（m）+加气象改正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</si>
</sst>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);[Red]\(0.000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0" xfId="0" applyFill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0" fillId="0" borderId="4" xfId="0" applyNumberFormat="1" applyFill="1" applyBorder="1" applyAlignment="1">
      <alignment horizontal="center"/>
    </xf>
    <xf numFmtId="176" fontId="0" fillId="0" borderId="0" xfId="0" applyNumberFormat="1" applyFill="1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3"/>
  <sheetViews>
    <sheetView tabSelected="1" topLeftCell="A43" workbookViewId="0">
      <selection activeCell="F75" sqref="F75"/>
    </sheetView>
  </sheetViews>
  <sheetFormatPr defaultRowHeight="13.5" x14ac:dyDescent="0.15"/>
  <cols>
    <col min="1" max="1" width="4" style="2" customWidth="1"/>
    <col min="2" max="2" width="15.5" style="4" customWidth="1"/>
    <col min="3" max="3" width="17.875" style="4" bestFit="1" customWidth="1"/>
    <col min="4" max="4" width="15.5" style="4" customWidth="1"/>
    <col min="5" max="5" width="20" style="4" customWidth="1"/>
    <col min="6" max="7" width="24.5" style="6" customWidth="1"/>
    <col min="8" max="8" width="17.625" style="4" customWidth="1"/>
    <col min="9" max="9" width="19.25" style="2" bestFit="1" customWidth="1"/>
    <col min="10" max="10" width="29" style="4" customWidth="1"/>
    <col min="11" max="11" width="10.5" style="2" bestFit="1" customWidth="1"/>
    <col min="12" max="16384" width="9" style="2"/>
  </cols>
  <sheetData>
    <row r="1" spans="2:90" ht="25.5" x14ac:dyDescent="0.3">
      <c r="B1" s="26" t="s">
        <v>2</v>
      </c>
      <c r="C1" s="26"/>
      <c r="D1" s="26"/>
      <c r="E1" s="26"/>
      <c r="F1" s="26"/>
      <c r="G1" s="26"/>
      <c r="H1" s="26"/>
    </row>
    <row r="2" spans="2:90" x14ac:dyDescent="0.15">
      <c r="B2" s="27"/>
      <c r="C2" s="27"/>
      <c r="D2" s="27"/>
      <c r="E2" s="27"/>
      <c r="F2" s="27"/>
      <c r="G2" s="27"/>
      <c r="H2" s="27"/>
    </row>
    <row r="3" spans="2:90" x14ac:dyDescent="0.15">
      <c r="B3" s="1" t="s">
        <v>8</v>
      </c>
      <c r="C3" s="1" t="s">
        <v>9</v>
      </c>
      <c r="D3" s="1" t="s">
        <v>4</v>
      </c>
      <c r="E3" s="1" t="s">
        <v>10</v>
      </c>
      <c r="F3" s="5" t="s">
        <v>74</v>
      </c>
      <c r="G3" s="5" t="s">
        <v>65</v>
      </c>
      <c r="H3" s="1" t="s">
        <v>1</v>
      </c>
      <c r="I3" s="1" t="s">
        <v>7</v>
      </c>
      <c r="J3" s="13" t="s">
        <v>64</v>
      </c>
    </row>
    <row r="4" spans="2:90" x14ac:dyDescent="0.15">
      <c r="B4" s="14" t="s">
        <v>66</v>
      </c>
      <c r="C4" s="14" t="s">
        <v>62</v>
      </c>
      <c r="D4" s="14">
        <v>1</v>
      </c>
      <c r="E4" s="1" t="s">
        <v>11</v>
      </c>
      <c r="F4" s="5">
        <v>24.004829999999998</v>
      </c>
      <c r="G4" s="17">
        <f>SUM(F4:F7)/4</f>
        <v>24.004850000000001</v>
      </c>
      <c r="H4" s="20">
        <f>(F4-F5)*1000</f>
        <v>-9.0000000000145519E-2</v>
      </c>
      <c r="I4" s="3"/>
      <c r="J4" s="6">
        <v>24.003060000000001</v>
      </c>
      <c r="K4" s="8">
        <f>(G4-J4)*1000</f>
        <v>1.7899999999997362</v>
      </c>
    </row>
    <row r="5" spans="2:90" x14ac:dyDescent="0.15">
      <c r="B5" s="15"/>
      <c r="C5" s="15"/>
      <c r="D5" s="16"/>
      <c r="E5" s="1" t="s">
        <v>12</v>
      </c>
      <c r="F5" s="5">
        <v>24.004919999999998</v>
      </c>
      <c r="G5" s="18"/>
      <c r="H5" s="21"/>
      <c r="I5" s="3"/>
    </row>
    <row r="6" spans="2:90" x14ac:dyDescent="0.15">
      <c r="B6" s="15"/>
      <c r="C6" s="15"/>
      <c r="D6" s="14">
        <v>2</v>
      </c>
      <c r="E6" s="1" t="s">
        <v>11</v>
      </c>
      <c r="F6" s="5">
        <v>24.004799999999999</v>
      </c>
      <c r="G6" s="18"/>
      <c r="H6" s="20">
        <f t="shared" ref="H6" si="0">(F6-F7)*1000</f>
        <v>-5.0000000001659828E-2</v>
      </c>
      <c r="I6" s="3"/>
      <c r="J6" s="6"/>
    </row>
    <row r="7" spans="2:90" x14ac:dyDescent="0.15">
      <c r="B7" s="15"/>
      <c r="C7" s="15"/>
      <c r="D7" s="16"/>
      <c r="E7" s="1" t="s">
        <v>12</v>
      </c>
      <c r="F7" s="5">
        <v>24.004850000000001</v>
      </c>
      <c r="G7" s="19"/>
      <c r="H7" s="21"/>
      <c r="I7" s="3"/>
      <c r="J7" s="6"/>
    </row>
    <row r="8" spans="2:90" x14ac:dyDescent="0.15">
      <c r="B8" s="15"/>
      <c r="C8" s="15"/>
      <c r="D8" s="14">
        <v>1</v>
      </c>
      <c r="E8" s="1" t="s">
        <v>13</v>
      </c>
      <c r="F8" s="5">
        <v>23.985099999999999</v>
      </c>
      <c r="G8" s="17">
        <f>SUM(F8:F11)/4</f>
        <v>23.985267499999999</v>
      </c>
      <c r="H8" s="20">
        <f t="shared" ref="H8" si="1">(F8-F9)*1000</f>
        <v>-0.43000000000148475</v>
      </c>
      <c r="I8" s="3"/>
      <c r="J8" s="6">
        <v>23.985420000000001</v>
      </c>
      <c r="K8" s="8">
        <f>(G8-J8)*1000</f>
        <v>-0.1525000000022203</v>
      </c>
    </row>
    <row r="9" spans="2:90" x14ac:dyDescent="0.15">
      <c r="B9" s="15"/>
      <c r="C9" s="15"/>
      <c r="D9" s="16"/>
      <c r="E9" s="1" t="s">
        <v>61</v>
      </c>
      <c r="F9" s="5">
        <v>23.985530000000001</v>
      </c>
      <c r="G9" s="18"/>
      <c r="H9" s="21"/>
      <c r="I9" s="3"/>
    </row>
    <row r="10" spans="2:90" x14ac:dyDescent="0.15">
      <c r="B10" s="15"/>
      <c r="C10" s="15"/>
      <c r="D10" s="14">
        <v>2</v>
      </c>
      <c r="E10" s="1" t="s">
        <v>13</v>
      </c>
      <c r="F10" s="5">
        <v>23.985140000000001</v>
      </c>
      <c r="G10" s="18"/>
      <c r="H10" s="20">
        <f>(F10-F11)*1000</f>
        <v>-0.15999999999749548</v>
      </c>
      <c r="I10" s="3"/>
      <c r="J10" s="6"/>
    </row>
    <row r="11" spans="2:90" x14ac:dyDescent="0.15">
      <c r="B11" s="15"/>
      <c r="C11" s="16"/>
      <c r="D11" s="16"/>
      <c r="E11" s="1" t="s">
        <v>61</v>
      </c>
      <c r="F11" s="5">
        <v>23.985299999999999</v>
      </c>
      <c r="G11" s="19"/>
      <c r="H11" s="21"/>
      <c r="I11" s="3"/>
      <c r="J11" s="6"/>
    </row>
    <row r="12" spans="2:90" x14ac:dyDescent="0.15">
      <c r="B12" s="15"/>
      <c r="C12" s="14" t="s">
        <v>67</v>
      </c>
      <c r="D12" s="14">
        <v>1</v>
      </c>
      <c r="E12" s="1" t="s">
        <v>11</v>
      </c>
      <c r="F12" s="5">
        <v>24.01343</v>
      </c>
      <c r="G12" s="14">
        <f>(F12+F13)/2</f>
        <v>24.013529999999999</v>
      </c>
      <c r="H12" s="17">
        <f>(F12-F13)*1000</f>
        <v>-0.19999999999953388</v>
      </c>
      <c r="I12" s="3"/>
      <c r="J12" s="6"/>
      <c r="K12" s="8">
        <f>(G12-J4)*1000</f>
        <v>10.469999999997981</v>
      </c>
    </row>
    <row r="13" spans="2:90" x14ac:dyDescent="0.15">
      <c r="B13" s="15"/>
      <c r="C13" s="15"/>
      <c r="D13" s="16"/>
      <c r="E13" s="1" t="s">
        <v>12</v>
      </c>
      <c r="F13" s="5">
        <v>24.013629999999999</v>
      </c>
      <c r="G13" s="16"/>
      <c r="H13" s="18"/>
      <c r="I13" s="3"/>
      <c r="J13" s="6"/>
    </row>
    <row r="14" spans="2:90" x14ac:dyDescent="0.15">
      <c r="B14" s="15"/>
      <c r="C14" s="15"/>
      <c r="D14" s="15">
        <v>1</v>
      </c>
      <c r="E14" s="1" t="s">
        <v>13</v>
      </c>
      <c r="F14" s="5">
        <v>23.9954</v>
      </c>
      <c r="G14" s="18">
        <f>(F14+F15)/2</f>
        <v>23.995674999999999</v>
      </c>
      <c r="H14" s="15">
        <f>(F14-F15)*1000</f>
        <v>-0.55000000000049454</v>
      </c>
      <c r="I14" s="3"/>
      <c r="J14" s="6"/>
      <c r="K14" s="8">
        <f>(G14-J8)*1000</f>
        <v>10.254999999997239</v>
      </c>
    </row>
    <row r="15" spans="2:90" x14ac:dyDescent="0.15">
      <c r="B15" s="16"/>
      <c r="C15" s="16"/>
      <c r="D15" s="16"/>
      <c r="E15" s="1" t="s">
        <v>61</v>
      </c>
      <c r="F15" s="5">
        <v>23.995950000000001</v>
      </c>
      <c r="G15" s="19"/>
      <c r="H15" s="16"/>
      <c r="I15" s="3"/>
      <c r="J15" s="6"/>
    </row>
    <row r="16" spans="2:90" s="12" customFormat="1" x14ac:dyDescent="0.15">
      <c r="B16" s="22" t="s">
        <v>63</v>
      </c>
      <c r="C16" s="24" t="s">
        <v>44</v>
      </c>
      <c r="D16" s="24">
        <v>1</v>
      </c>
      <c r="E16" s="9" t="s">
        <v>14</v>
      </c>
      <c r="F16" s="10">
        <v>47.999070000000003</v>
      </c>
      <c r="G16" s="17">
        <f t="shared" ref="G16" si="2">SUM(F16:F19)/4</f>
        <v>47.999594999999999</v>
      </c>
      <c r="H16" s="20">
        <f t="shared" ref="H16" si="3">(F16-F17)*1000</f>
        <v>-0.499999999995282</v>
      </c>
      <c r="I16" s="11"/>
      <c r="J16" s="6">
        <v>47.999409999999997</v>
      </c>
      <c r="K16" s="8">
        <f t="shared" ref="K16" si="4">(G16-J16)*1000</f>
        <v>0.18500000000187811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12" customFormat="1" x14ac:dyDescent="0.15">
      <c r="B17" s="22"/>
      <c r="C17" s="22"/>
      <c r="D17" s="23"/>
      <c r="E17" s="9" t="s">
        <v>12</v>
      </c>
      <c r="F17" s="10">
        <v>47.999569999999999</v>
      </c>
      <c r="G17" s="18"/>
      <c r="H17" s="21"/>
      <c r="I17" s="11"/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12" customFormat="1" x14ac:dyDescent="0.15">
      <c r="B18" s="22"/>
      <c r="C18" s="22"/>
      <c r="D18" s="24">
        <v>2</v>
      </c>
      <c r="E18" s="9" t="s">
        <v>14</v>
      </c>
      <c r="F18" s="10">
        <v>47.99982</v>
      </c>
      <c r="G18" s="18"/>
      <c r="H18" s="20">
        <f t="shared" ref="H18" si="5">(F18-F19)*1000</f>
        <v>-0.10000000000331966</v>
      </c>
      <c r="I18" s="11"/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12" customFormat="1" x14ac:dyDescent="0.15">
      <c r="B19" s="22"/>
      <c r="C19" s="22"/>
      <c r="D19" s="23"/>
      <c r="E19" s="9" t="s">
        <v>12</v>
      </c>
      <c r="F19" s="10">
        <v>47.999920000000003</v>
      </c>
      <c r="G19" s="19"/>
      <c r="H19" s="21"/>
      <c r="I19" s="11"/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12" customFormat="1" x14ac:dyDescent="0.15">
      <c r="B20" s="22"/>
      <c r="C20" s="22"/>
      <c r="D20" s="24">
        <v>1</v>
      </c>
      <c r="E20" s="9" t="s">
        <v>45</v>
      </c>
      <c r="F20" s="10">
        <v>23.98329</v>
      </c>
      <c r="G20" s="17">
        <f t="shared" ref="G20" si="6">SUM(F20:F23)/4</f>
        <v>23.983282499999998</v>
      </c>
      <c r="H20" s="20">
        <f t="shared" ref="H20:H30" si="7">(F20-F21)*1000</f>
        <v>-3.9999999998485691E-2</v>
      </c>
      <c r="I20" s="11"/>
      <c r="J20" s="6">
        <v>23.98387</v>
      </c>
      <c r="K20" s="8">
        <f t="shared" ref="K20" si="8">(G20-J20)*1000</f>
        <v>-0.58750000000173941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12" customFormat="1" x14ac:dyDescent="0.15">
      <c r="B21" s="22"/>
      <c r="C21" s="22"/>
      <c r="D21" s="23"/>
      <c r="E21" s="9" t="s">
        <v>46</v>
      </c>
      <c r="F21" s="10">
        <v>23.983329999999999</v>
      </c>
      <c r="G21" s="18"/>
      <c r="H21" s="21"/>
      <c r="I21" s="11"/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12" customFormat="1" x14ac:dyDescent="0.15">
      <c r="B22" s="22"/>
      <c r="C22" s="22"/>
      <c r="D22" s="24">
        <v>2</v>
      </c>
      <c r="E22" s="9" t="s">
        <v>45</v>
      </c>
      <c r="F22" s="10">
        <v>23.9833</v>
      </c>
      <c r="G22" s="18"/>
      <c r="H22" s="20">
        <f t="shared" ref="H22:H32" si="9">(F22-F23)*1000</f>
        <v>9.0000000000145519E-2</v>
      </c>
      <c r="I22" s="11"/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12" customFormat="1" x14ac:dyDescent="0.15">
      <c r="B23" s="23"/>
      <c r="C23" s="23"/>
      <c r="D23" s="23"/>
      <c r="E23" s="9" t="s">
        <v>46</v>
      </c>
      <c r="F23" s="10">
        <v>23.98321</v>
      </c>
      <c r="G23" s="19"/>
      <c r="H23" s="21"/>
      <c r="I23" s="11"/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x14ac:dyDescent="0.15">
      <c r="B24" s="25" t="s">
        <v>0</v>
      </c>
      <c r="C24" s="14" t="s">
        <v>35</v>
      </c>
      <c r="D24" s="14">
        <v>1</v>
      </c>
      <c r="E24" s="1" t="s">
        <v>16</v>
      </c>
      <c r="F24" s="5">
        <v>48.055059999999997</v>
      </c>
      <c r="G24" s="17">
        <f t="shared" ref="G24" si="10">SUM(F24:F27)/4</f>
        <v>48.055094999999994</v>
      </c>
      <c r="H24" s="20">
        <f t="shared" ref="H24:H34" si="11">(F24-F25)*1000</f>
        <v>-0.16000000000104819</v>
      </c>
      <c r="I24" s="3"/>
      <c r="J24" s="6">
        <v>48.055810000000001</v>
      </c>
      <c r="K24" s="8">
        <f t="shared" ref="K24" si="12">(G24-J24)*1000</f>
        <v>-0.71500000000668251</v>
      </c>
    </row>
    <row r="25" spans="1:90" x14ac:dyDescent="0.15">
      <c r="B25" s="25"/>
      <c r="C25" s="15"/>
      <c r="D25" s="16"/>
      <c r="E25" s="1" t="s">
        <v>17</v>
      </c>
      <c r="F25" s="7">
        <v>48.055219999999998</v>
      </c>
      <c r="G25" s="18"/>
      <c r="H25" s="21"/>
      <c r="I25" s="3"/>
      <c r="J25" s="6"/>
    </row>
    <row r="26" spans="1:90" x14ac:dyDescent="0.15">
      <c r="B26" s="25"/>
      <c r="C26" s="15"/>
      <c r="D26" s="14">
        <v>2</v>
      </c>
      <c r="E26" s="1" t="s">
        <v>20</v>
      </c>
      <c r="F26" s="5">
        <v>48.054879999999997</v>
      </c>
      <c r="G26" s="18"/>
      <c r="H26" s="20">
        <f t="shared" ref="H26" si="13">(F26-F27)*1000</f>
        <v>-0.34000000000133923</v>
      </c>
      <c r="I26" s="3"/>
      <c r="J26" s="6"/>
    </row>
    <row r="27" spans="1:90" x14ac:dyDescent="0.15">
      <c r="B27" s="25"/>
      <c r="C27" s="15"/>
      <c r="D27" s="16"/>
      <c r="E27" s="1" t="s">
        <v>21</v>
      </c>
      <c r="F27" s="5">
        <v>48.055219999999998</v>
      </c>
      <c r="G27" s="19"/>
      <c r="H27" s="21"/>
      <c r="I27" s="3"/>
      <c r="J27" s="6"/>
    </row>
    <row r="28" spans="1:90" x14ac:dyDescent="0.15">
      <c r="B28" s="25"/>
      <c r="C28" s="15"/>
      <c r="D28" s="14">
        <v>1</v>
      </c>
      <c r="E28" s="1" t="s">
        <v>15</v>
      </c>
      <c r="F28" s="5">
        <v>96.083169999999996</v>
      </c>
      <c r="G28" s="17">
        <f t="shared" ref="G28" si="14">SUM(F28:F31)/4</f>
        <v>96.082864999999998</v>
      </c>
      <c r="H28" s="20">
        <f t="shared" ref="H28" si="15">(F28-F29)*1000</f>
        <v>0.24999999999408828</v>
      </c>
      <c r="I28" s="3"/>
      <c r="J28" s="6">
        <v>96.083240000000004</v>
      </c>
      <c r="K28" s="8">
        <f t="shared" ref="K28" si="16">(G28-J28)*1000</f>
        <v>-0.37500000000534328</v>
      </c>
    </row>
    <row r="29" spans="1:90" x14ac:dyDescent="0.15">
      <c r="B29" s="25"/>
      <c r="C29" s="15"/>
      <c r="D29" s="16"/>
      <c r="E29" s="1" t="s">
        <v>19</v>
      </c>
      <c r="F29" s="7">
        <v>96.082920000000001</v>
      </c>
      <c r="G29" s="18"/>
      <c r="H29" s="21"/>
      <c r="I29" s="3"/>
      <c r="J29" s="6"/>
    </row>
    <row r="30" spans="1:90" x14ac:dyDescent="0.15">
      <c r="B30" s="25"/>
      <c r="C30" s="15"/>
      <c r="D30" s="14">
        <v>2</v>
      </c>
      <c r="E30" s="1" t="s">
        <v>22</v>
      </c>
      <c r="F30" s="7">
        <v>96.082579999999993</v>
      </c>
      <c r="G30" s="18"/>
      <c r="H30" s="20">
        <f t="shared" si="7"/>
        <v>-0.21000000000981345</v>
      </c>
      <c r="I30" s="3"/>
      <c r="J30" s="6"/>
    </row>
    <row r="31" spans="1:90" x14ac:dyDescent="0.15">
      <c r="B31" s="25"/>
      <c r="C31" s="16"/>
      <c r="D31" s="16"/>
      <c r="E31" s="1" t="s">
        <v>23</v>
      </c>
      <c r="F31" s="7">
        <v>96.082790000000003</v>
      </c>
      <c r="G31" s="19"/>
      <c r="H31" s="21"/>
      <c r="I31" s="3"/>
      <c r="J31" s="6"/>
    </row>
    <row r="32" spans="1:90" x14ac:dyDescent="0.15">
      <c r="A32" s="12"/>
      <c r="B32" s="14" t="s">
        <v>3</v>
      </c>
      <c r="C32" s="14" t="s">
        <v>36</v>
      </c>
      <c r="D32" s="14">
        <v>1</v>
      </c>
      <c r="E32" s="1" t="s">
        <v>24</v>
      </c>
      <c r="F32" s="5">
        <v>47.905340000000002</v>
      </c>
      <c r="G32" s="17">
        <f t="shared" ref="G32" si="17">SUM(F32:F35)/4</f>
        <v>47.905560000000001</v>
      </c>
      <c r="H32" s="20">
        <f t="shared" si="9"/>
        <v>-0.46999999999997044</v>
      </c>
      <c r="I32" s="3"/>
      <c r="J32" s="6">
        <v>47.906959999999998</v>
      </c>
      <c r="K32" s="8">
        <f t="shared" ref="K32" si="18">(G32-J32)*1000</f>
        <v>-1.3999999999967372</v>
      </c>
    </row>
    <row r="33" spans="2:11" x14ac:dyDescent="0.15">
      <c r="B33" s="15"/>
      <c r="C33" s="15"/>
      <c r="D33" s="16"/>
      <c r="E33" s="1" t="s">
        <v>25</v>
      </c>
      <c r="F33" s="5">
        <v>47.905810000000002</v>
      </c>
      <c r="G33" s="18"/>
      <c r="H33" s="21"/>
      <c r="I33" s="3"/>
      <c r="J33" s="6"/>
    </row>
    <row r="34" spans="2:11" x14ac:dyDescent="0.15">
      <c r="B34" s="15"/>
      <c r="C34" s="15"/>
      <c r="D34" s="14">
        <v>2</v>
      </c>
      <c r="E34" s="1" t="s">
        <v>24</v>
      </c>
      <c r="F34" s="5">
        <v>47.905230000000003</v>
      </c>
      <c r="G34" s="18"/>
      <c r="H34" s="20">
        <f t="shared" si="11"/>
        <v>-0.62999999999391321</v>
      </c>
      <c r="I34" s="3"/>
      <c r="J34" s="6"/>
    </row>
    <row r="35" spans="2:11" x14ac:dyDescent="0.15">
      <c r="B35" s="15"/>
      <c r="C35" s="15"/>
      <c r="D35" s="16"/>
      <c r="E35" s="1" t="s">
        <v>15</v>
      </c>
      <c r="F35" s="5">
        <v>47.905859999999997</v>
      </c>
      <c r="G35" s="19"/>
      <c r="H35" s="21"/>
      <c r="I35" s="3"/>
      <c r="J35" s="6"/>
    </row>
    <row r="36" spans="2:11" x14ac:dyDescent="0.15">
      <c r="B36" s="14" t="s">
        <v>5</v>
      </c>
      <c r="C36" s="14" t="s">
        <v>36</v>
      </c>
      <c r="D36" s="14">
        <v>1</v>
      </c>
      <c r="E36" s="1" t="s">
        <v>19</v>
      </c>
      <c r="F36" s="5">
        <v>168.00916000000001</v>
      </c>
      <c r="G36" s="17">
        <f t="shared" ref="G36" si="19">SUM(F36:F39)/4</f>
        <v>168.008645</v>
      </c>
      <c r="H36" s="20">
        <f t="shared" ref="H36" si="20">(F36-F37)*1000</f>
        <v>0.99000000000160071</v>
      </c>
      <c r="I36" s="3"/>
      <c r="J36" s="6">
        <v>168.00945999999999</v>
      </c>
      <c r="K36" s="8">
        <f t="shared" ref="K36" si="21">(G36-J36)*1000</f>
        <v>-0.81499999998868589</v>
      </c>
    </row>
    <row r="37" spans="2:11" x14ac:dyDescent="0.15">
      <c r="B37" s="15"/>
      <c r="C37" s="15"/>
      <c r="D37" s="16"/>
      <c r="E37" s="1" t="s">
        <v>18</v>
      </c>
      <c r="F37" s="5">
        <v>168.00817000000001</v>
      </c>
      <c r="G37" s="18"/>
      <c r="H37" s="21"/>
      <c r="I37" s="3"/>
      <c r="J37" s="6"/>
    </row>
    <row r="38" spans="2:11" x14ac:dyDescent="0.15">
      <c r="B38" s="15"/>
      <c r="C38" s="15"/>
      <c r="D38" s="14">
        <v>2</v>
      </c>
      <c r="E38" s="1" t="s">
        <v>26</v>
      </c>
      <c r="F38" s="5">
        <v>168.00878</v>
      </c>
      <c r="G38" s="18"/>
      <c r="H38" s="20">
        <f t="shared" ref="H38" si="22">(F38-F39)*1000</f>
        <v>0.3100000000131331</v>
      </c>
      <c r="I38" s="3"/>
      <c r="J38" s="6"/>
    </row>
    <row r="39" spans="2:11" x14ac:dyDescent="0.15">
      <c r="B39" s="15"/>
      <c r="C39" s="15"/>
      <c r="D39" s="16"/>
      <c r="E39" s="1" t="s">
        <v>27</v>
      </c>
      <c r="F39" s="5">
        <v>168.00846999999999</v>
      </c>
      <c r="G39" s="19"/>
      <c r="H39" s="21"/>
      <c r="I39" s="3"/>
      <c r="J39" s="6"/>
    </row>
    <row r="40" spans="2:11" x14ac:dyDescent="0.15">
      <c r="B40" s="14" t="s">
        <v>6</v>
      </c>
      <c r="C40" s="14" t="s">
        <v>37</v>
      </c>
      <c r="D40" s="14">
        <v>1</v>
      </c>
      <c r="E40" s="1" t="s">
        <v>28</v>
      </c>
      <c r="F40" s="5">
        <v>24.007570000000001</v>
      </c>
      <c r="G40" s="17">
        <f t="shared" ref="G40" si="23">SUM(F40:F43)/4</f>
        <v>24.007502499999998</v>
      </c>
      <c r="H40" s="20">
        <f t="shared" ref="H40:H64" si="24">(F40-F41)*1000</f>
        <v>0.1200000000025625</v>
      </c>
      <c r="I40" s="3"/>
      <c r="J40" s="6">
        <v>24.008859999999999</v>
      </c>
      <c r="K40" s="8">
        <f t="shared" ref="K40" si="25">(G40-J40)*1000</f>
        <v>-1.3575000000010107</v>
      </c>
    </row>
    <row r="41" spans="2:11" x14ac:dyDescent="0.15">
      <c r="B41" s="15"/>
      <c r="C41" s="15"/>
      <c r="D41" s="16"/>
      <c r="E41" s="1" t="s">
        <v>29</v>
      </c>
      <c r="F41" s="5">
        <v>24.007449999999999</v>
      </c>
      <c r="G41" s="18"/>
      <c r="H41" s="21"/>
      <c r="I41" s="3"/>
      <c r="J41" s="6"/>
    </row>
    <row r="42" spans="2:11" x14ac:dyDescent="0.15">
      <c r="B42" s="15"/>
      <c r="C42" s="15"/>
      <c r="D42" s="14">
        <v>2</v>
      </c>
      <c r="E42" s="1" t="s">
        <v>30</v>
      </c>
      <c r="F42" s="5">
        <v>24.00752</v>
      </c>
      <c r="G42" s="18"/>
      <c r="H42" s="20">
        <f t="shared" ref="H42:H66" si="26">(F42-F43)*1000</f>
        <v>4.9999999998107114E-2</v>
      </c>
      <c r="I42" s="3"/>
      <c r="J42" s="6"/>
    </row>
    <row r="43" spans="2:11" x14ac:dyDescent="0.15">
      <c r="B43" s="15"/>
      <c r="C43" s="15"/>
      <c r="D43" s="16"/>
      <c r="E43" s="1" t="s">
        <v>29</v>
      </c>
      <c r="F43" s="5">
        <v>24.007470000000001</v>
      </c>
      <c r="G43" s="19"/>
      <c r="H43" s="21"/>
      <c r="I43" s="3"/>
      <c r="J43" s="6"/>
    </row>
    <row r="44" spans="2:11" x14ac:dyDescent="0.15">
      <c r="B44" s="15"/>
      <c r="C44" s="15"/>
      <c r="D44" s="14">
        <v>1</v>
      </c>
      <c r="E44" s="1" t="s">
        <v>31</v>
      </c>
      <c r="F44" s="5">
        <v>27.652000000000001</v>
      </c>
      <c r="G44" s="17">
        <f t="shared" ref="G44" si="27">SUM(F44:F47)/4</f>
        <v>27.651575000000001</v>
      </c>
      <c r="H44" s="20">
        <f t="shared" ref="H44:H68" si="28">(F44-F45)*1000</f>
        <v>0.81000000000130967</v>
      </c>
      <c r="I44" s="3"/>
      <c r="J44" s="6">
        <v>27.651289999999999</v>
      </c>
      <c r="K44" s="8">
        <f t="shared" ref="K44" si="29">(G44-J44)*1000</f>
        <v>0.28500000000164505</v>
      </c>
    </row>
    <row r="45" spans="2:11" x14ac:dyDescent="0.15">
      <c r="B45" s="15"/>
      <c r="C45" s="15"/>
      <c r="D45" s="16"/>
      <c r="E45" s="1" t="s">
        <v>32</v>
      </c>
      <c r="F45" s="5">
        <v>27.65119</v>
      </c>
      <c r="G45" s="18"/>
      <c r="H45" s="21"/>
      <c r="I45" s="3"/>
      <c r="J45" s="6"/>
    </row>
    <row r="46" spans="2:11" x14ac:dyDescent="0.15">
      <c r="B46" s="15"/>
      <c r="C46" s="15"/>
      <c r="D46" s="14">
        <v>2</v>
      </c>
      <c r="E46" s="1" t="s">
        <v>33</v>
      </c>
      <c r="F46" s="5">
        <v>27.651520000000001</v>
      </c>
      <c r="G46" s="18"/>
      <c r="H46" s="20">
        <f t="shared" ref="H46:H70" si="30">(F46-F47)*1000</f>
        <v>-6.999999999734996E-2</v>
      </c>
      <c r="I46" s="3"/>
      <c r="J46" s="6"/>
    </row>
    <row r="47" spans="2:11" x14ac:dyDescent="0.15">
      <c r="B47" s="15"/>
      <c r="C47" s="15"/>
      <c r="D47" s="16"/>
      <c r="E47" s="1" t="s">
        <v>34</v>
      </c>
      <c r="F47" s="5">
        <v>27.651589999999999</v>
      </c>
      <c r="G47" s="19"/>
      <c r="H47" s="21"/>
      <c r="I47" s="3"/>
      <c r="J47" s="6"/>
    </row>
    <row r="48" spans="2:11" x14ac:dyDescent="0.15">
      <c r="B48" s="14" t="s">
        <v>48</v>
      </c>
      <c r="C48" s="14" t="s">
        <v>50</v>
      </c>
      <c r="D48" s="14">
        <v>1</v>
      </c>
      <c r="E48" s="1" t="s">
        <v>51</v>
      </c>
      <c r="F48" s="5">
        <v>24.016089999999998</v>
      </c>
      <c r="G48" s="17">
        <f t="shared" ref="G48" si="31">SUM(F48:F51)/4</f>
        <v>24.016204999999999</v>
      </c>
      <c r="H48" s="20">
        <f t="shared" ref="H48:H74" si="32">(F48-F49)*1000</f>
        <v>-0.16000000000104819</v>
      </c>
      <c r="I48" s="3"/>
      <c r="J48" s="6">
        <v>24.016380000000002</v>
      </c>
      <c r="K48" s="8">
        <f t="shared" ref="K48" si="33">(G48-J48)*1000</f>
        <v>-0.17500000000225668</v>
      </c>
    </row>
    <row r="49" spans="2:11" x14ac:dyDescent="0.15">
      <c r="B49" s="15"/>
      <c r="C49" s="15"/>
      <c r="D49" s="16"/>
      <c r="E49" s="1" t="s">
        <v>52</v>
      </c>
      <c r="F49" s="5">
        <v>24.016249999999999</v>
      </c>
      <c r="G49" s="18"/>
      <c r="H49" s="21"/>
      <c r="I49" s="3"/>
      <c r="J49" s="6"/>
    </row>
    <row r="50" spans="2:11" x14ac:dyDescent="0.15">
      <c r="B50" s="15"/>
      <c r="C50" s="15"/>
      <c r="D50" s="14">
        <v>2</v>
      </c>
      <c r="E50" s="1" t="s">
        <v>51</v>
      </c>
      <c r="F50" s="5">
        <v>24.016120000000001</v>
      </c>
      <c r="G50" s="18"/>
      <c r="H50" s="20">
        <f t="shared" ref="H50" si="34">(F50-F51)*1000</f>
        <v>-0.23999999999801958</v>
      </c>
      <c r="I50" s="3"/>
      <c r="J50" s="6"/>
    </row>
    <row r="51" spans="2:11" x14ac:dyDescent="0.15">
      <c r="B51" s="15"/>
      <c r="C51" s="15"/>
      <c r="D51" s="16"/>
      <c r="E51" s="1" t="s">
        <v>52</v>
      </c>
      <c r="F51" s="5">
        <v>24.016359999999999</v>
      </c>
      <c r="G51" s="19"/>
      <c r="H51" s="21"/>
      <c r="I51" s="3"/>
      <c r="J51" s="6"/>
    </row>
    <row r="52" spans="2:11" x14ac:dyDescent="0.15">
      <c r="B52" s="15"/>
      <c r="C52" s="15"/>
      <c r="D52" s="14">
        <v>1</v>
      </c>
      <c r="E52" s="1" t="s">
        <v>53</v>
      </c>
      <c r="F52" s="5">
        <v>42.148159999999997</v>
      </c>
      <c r="G52" s="17">
        <f t="shared" ref="G52" si="35">SUM(F52:F55)/4</f>
        <v>42.148505</v>
      </c>
      <c r="H52" s="20">
        <f t="shared" ref="H52" si="36">(F52-F53)*1000</f>
        <v>-0.87000000000614364</v>
      </c>
      <c r="I52" s="3"/>
      <c r="J52" s="6">
        <v>42.148200000000003</v>
      </c>
      <c r="K52" s="8">
        <f t="shared" ref="K52" si="37">(G52-J52)*1000</f>
        <v>0.30499999999733518</v>
      </c>
    </row>
    <row r="53" spans="2:11" x14ac:dyDescent="0.15">
      <c r="B53" s="15"/>
      <c r="C53" s="15"/>
      <c r="D53" s="16"/>
      <c r="E53" s="1" t="s">
        <v>54</v>
      </c>
      <c r="F53" s="5">
        <v>42.149030000000003</v>
      </c>
      <c r="G53" s="18"/>
      <c r="H53" s="21"/>
      <c r="I53" s="3"/>
      <c r="J53" s="6"/>
    </row>
    <row r="54" spans="2:11" x14ac:dyDescent="0.15">
      <c r="B54" s="15"/>
      <c r="C54" s="15"/>
      <c r="D54" s="14">
        <v>2</v>
      </c>
      <c r="E54" s="1" t="s">
        <v>53</v>
      </c>
      <c r="F54" s="5">
        <v>42.148150000000001</v>
      </c>
      <c r="G54" s="18"/>
      <c r="H54" s="20">
        <f t="shared" ref="H54" si="38">(F54-F55)*1000</f>
        <v>-0.52999999999769898</v>
      </c>
      <c r="I54" s="3"/>
      <c r="J54" s="6"/>
    </row>
    <row r="55" spans="2:11" x14ac:dyDescent="0.15">
      <c r="B55" s="16"/>
      <c r="C55" s="16"/>
      <c r="D55" s="16"/>
      <c r="E55" s="1" t="s">
        <v>54</v>
      </c>
      <c r="F55" s="5">
        <v>42.148679999999999</v>
      </c>
      <c r="G55" s="19"/>
      <c r="H55" s="21"/>
      <c r="I55" s="3"/>
      <c r="J55" s="6"/>
    </row>
    <row r="56" spans="2:11" x14ac:dyDescent="0.15">
      <c r="B56" s="14" t="s">
        <v>49</v>
      </c>
      <c r="C56" s="14" t="s">
        <v>47</v>
      </c>
      <c r="D56" s="14">
        <v>1</v>
      </c>
      <c r="E56" s="1" t="s">
        <v>55</v>
      </c>
      <c r="F56" s="5">
        <v>24.018450000000001</v>
      </c>
      <c r="G56" s="17">
        <f t="shared" ref="G56" si="39">SUM(F56:F59)/4</f>
        <v>24.018297499999999</v>
      </c>
      <c r="H56" s="20">
        <f t="shared" ref="H56" si="40">(F56-F57)*1000</f>
        <v>0.14000000000180535</v>
      </c>
      <c r="I56" s="3"/>
      <c r="J56" s="6">
        <v>24.018969999999999</v>
      </c>
      <c r="K56" s="8">
        <f t="shared" ref="K56" si="41">(G56-J56)*1000</f>
        <v>-0.67250000000029786</v>
      </c>
    </row>
    <row r="57" spans="2:11" x14ac:dyDescent="0.15">
      <c r="B57" s="15"/>
      <c r="C57" s="15"/>
      <c r="D57" s="16"/>
      <c r="E57" s="1" t="s">
        <v>56</v>
      </c>
      <c r="F57" s="5">
        <v>24.01831</v>
      </c>
      <c r="G57" s="18"/>
      <c r="H57" s="21"/>
      <c r="I57" s="3"/>
      <c r="J57" s="6"/>
    </row>
    <row r="58" spans="2:11" x14ac:dyDescent="0.15">
      <c r="B58" s="15"/>
      <c r="C58" s="15"/>
      <c r="D58" s="14">
        <v>2</v>
      </c>
      <c r="E58" s="1" t="s">
        <v>55</v>
      </c>
      <c r="F58" s="5">
        <v>24.0184</v>
      </c>
      <c r="G58" s="18"/>
      <c r="H58" s="20">
        <f t="shared" ref="H58" si="42">(F58-F59)*1000</f>
        <v>0.3700000000002035</v>
      </c>
      <c r="I58" s="3"/>
      <c r="J58" s="6"/>
    </row>
    <row r="59" spans="2:11" x14ac:dyDescent="0.15">
      <c r="B59" s="15"/>
      <c r="C59" s="15"/>
      <c r="D59" s="16"/>
      <c r="E59" s="1" t="s">
        <v>56</v>
      </c>
      <c r="F59" s="5">
        <v>24.01803</v>
      </c>
      <c r="G59" s="19"/>
      <c r="H59" s="21"/>
      <c r="I59" s="3"/>
      <c r="J59" s="6"/>
    </row>
    <row r="60" spans="2:11" x14ac:dyDescent="0.15">
      <c r="B60" s="15"/>
      <c r="C60" s="15"/>
      <c r="D60" s="14">
        <v>1</v>
      </c>
      <c r="E60" s="1" t="s">
        <v>57</v>
      </c>
      <c r="F60" s="5">
        <v>47.974319999999999</v>
      </c>
      <c r="G60" s="17">
        <f t="shared" ref="G60" si="43">SUM(F60:F63)/4</f>
        <v>47.974404999999997</v>
      </c>
      <c r="H60" s="20">
        <f t="shared" ref="H60" si="44">(F60-F61)*1000</f>
        <v>-0.48999999999921329</v>
      </c>
      <c r="I60" s="3"/>
      <c r="J60" s="6">
        <v>47.975529999999999</v>
      </c>
      <c r="K60" s="8">
        <f t="shared" ref="K60" si="45">(G60-J60)*1000</f>
        <v>-1.125000000001819</v>
      </c>
    </row>
    <row r="61" spans="2:11" x14ac:dyDescent="0.15">
      <c r="B61" s="15"/>
      <c r="C61" s="15"/>
      <c r="D61" s="16"/>
      <c r="E61" s="1" t="s">
        <v>58</v>
      </c>
      <c r="F61" s="5">
        <v>47.974809999999998</v>
      </c>
      <c r="G61" s="18"/>
      <c r="H61" s="21"/>
      <c r="I61" s="3"/>
      <c r="J61" s="6"/>
    </row>
    <row r="62" spans="2:11" x14ac:dyDescent="0.15">
      <c r="B62" s="15"/>
      <c r="C62" s="15"/>
      <c r="D62" s="14">
        <v>2</v>
      </c>
      <c r="E62" s="1" t="s">
        <v>57</v>
      </c>
      <c r="F62" s="5">
        <v>47.974299999999999</v>
      </c>
      <c r="G62" s="18"/>
      <c r="H62" s="20">
        <f t="shared" ref="H62" si="46">(F62-F63)*1000</f>
        <v>0.10999999999938836</v>
      </c>
      <c r="I62" s="3"/>
      <c r="J62" s="6"/>
    </row>
    <row r="63" spans="2:11" x14ac:dyDescent="0.15">
      <c r="B63" s="15"/>
      <c r="C63" s="15"/>
      <c r="D63" s="16"/>
      <c r="E63" s="1" t="s">
        <v>58</v>
      </c>
      <c r="F63" s="5">
        <v>47.97419</v>
      </c>
      <c r="G63" s="19"/>
      <c r="H63" s="21"/>
      <c r="I63" s="3"/>
      <c r="J63" s="6"/>
    </row>
    <row r="64" spans="2:11" x14ac:dyDescent="0.15">
      <c r="B64" s="15"/>
      <c r="C64" s="15"/>
      <c r="D64" s="14">
        <v>1</v>
      </c>
      <c r="E64" s="1" t="s">
        <v>59</v>
      </c>
      <c r="F64" s="5">
        <v>24.034289999999999</v>
      </c>
      <c r="G64" s="17">
        <f t="shared" ref="G64" si="47">SUM(F64:F67)/4</f>
        <v>24.034130000000001</v>
      </c>
      <c r="H64" s="20">
        <f t="shared" si="24"/>
        <v>0.29999999999930083</v>
      </c>
      <c r="I64" s="3"/>
      <c r="J64" s="6">
        <v>24.035589999999999</v>
      </c>
      <c r="K64" s="8">
        <f t="shared" ref="K64" si="48">(G64-J64)*1000</f>
        <v>-1.4599999999980184</v>
      </c>
    </row>
    <row r="65" spans="2:11" x14ac:dyDescent="0.15">
      <c r="B65" s="15"/>
      <c r="C65" s="15"/>
      <c r="D65" s="16"/>
      <c r="E65" s="1" t="s">
        <v>60</v>
      </c>
      <c r="F65" s="5">
        <v>24.033989999999999</v>
      </c>
      <c r="G65" s="18"/>
      <c r="H65" s="21"/>
      <c r="I65" s="3"/>
      <c r="J65" s="6"/>
    </row>
    <row r="66" spans="2:11" x14ac:dyDescent="0.15">
      <c r="B66" s="15"/>
      <c r="C66" s="15"/>
      <c r="D66" s="14">
        <v>2</v>
      </c>
      <c r="E66" s="1" t="s">
        <v>59</v>
      </c>
      <c r="F66" s="5">
        <v>24.034289999999999</v>
      </c>
      <c r="G66" s="18"/>
      <c r="H66" s="20">
        <f t="shared" si="26"/>
        <v>0.33999999999778652</v>
      </c>
      <c r="I66" s="3"/>
      <c r="J66" s="6"/>
    </row>
    <row r="67" spans="2:11" x14ac:dyDescent="0.15">
      <c r="B67" s="16"/>
      <c r="C67" s="16"/>
      <c r="D67" s="16"/>
      <c r="E67" s="1" t="s">
        <v>60</v>
      </c>
      <c r="F67" s="5">
        <v>24.033950000000001</v>
      </c>
      <c r="G67" s="19"/>
      <c r="H67" s="21"/>
      <c r="I67" s="3"/>
      <c r="J67" s="6"/>
    </row>
    <row r="68" spans="2:11" x14ac:dyDescent="0.15">
      <c r="B68" s="14" t="s">
        <v>38</v>
      </c>
      <c r="C68" s="14" t="s">
        <v>39</v>
      </c>
      <c r="D68" s="14">
        <v>1</v>
      </c>
      <c r="E68" s="1" t="s">
        <v>40</v>
      </c>
      <c r="F68" s="5">
        <v>24.009540000000001</v>
      </c>
      <c r="G68" s="17">
        <f t="shared" ref="G68" si="49">SUM(F68:F71)/4</f>
        <v>24.0090775</v>
      </c>
      <c r="H68" s="20">
        <f t="shared" si="28"/>
        <v>0.84999999999979536</v>
      </c>
      <c r="I68" s="3"/>
      <c r="J68" s="6">
        <v>24.009219999999999</v>
      </c>
      <c r="K68" s="8">
        <f t="shared" ref="K68" si="50">(G68-J68)*1000</f>
        <v>-0.14249999999904617</v>
      </c>
    </row>
    <row r="69" spans="2:11" x14ac:dyDescent="0.15">
      <c r="B69" s="15"/>
      <c r="C69" s="15"/>
      <c r="D69" s="16"/>
      <c r="E69" s="1" t="s">
        <v>41</v>
      </c>
      <c r="F69" s="5">
        <v>24.008690000000001</v>
      </c>
      <c r="G69" s="18"/>
      <c r="H69" s="21"/>
      <c r="I69" s="3"/>
      <c r="J69" s="6"/>
    </row>
    <row r="70" spans="2:11" x14ac:dyDescent="0.15">
      <c r="B70" s="15"/>
      <c r="C70" s="15"/>
      <c r="D70" s="14">
        <v>2</v>
      </c>
      <c r="E70" s="1" t="s">
        <v>40</v>
      </c>
      <c r="F70" s="5">
        <v>24.009229999999999</v>
      </c>
      <c r="G70" s="18"/>
      <c r="H70" s="20">
        <f t="shared" si="30"/>
        <v>0.37999999999982492</v>
      </c>
      <c r="I70" s="3"/>
      <c r="J70" s="6"/>
    </row>
    <row r="71" spans="2:11" x14ac:dyDescent="0.15">
      <c r="B71" s="15"/>
      <c r="C71" s="15"/>
      <c r="D71" s="16"/>
      <c r="E71" s="1" t="s">
        <v>41</v>
      </c>
      <c r="F71" s="5">
        <v>24.008849999999999</v>
      </c>
      <c r="G71" s="19"/>
      <c r="H71" s="21"/>
      <c r="I71" s="3"/>
      <c r="J71" s="6"/>
    </row>
    <row r="72" spans="2:11" x14ac:dyDescent="0.15">
      <c r="B72" s="15"/>
      <c r="C72" s="15"/>
      <c r="D72" s="14">
        <v>1</v>
      </c>
      <c r="E72" s="1" t="s">
        <v>42</v>
      </c>
      <c r="F72" s="5">
        <v>24.054559999999999</v>
      </c>
      <c r="G72" s="17">
        <f t="shared" ref="G72" si="51">SUM(F72:F75)/4</f>
        <v>24.0545975</v>
      </c>
      <c r="H72" s="20">
        <f t="shared" ref="H72" si="52">(F72-F73)*1000</f>
        <v>-0.27000000000043656</v>
      </c>
      <c r="I72" s="3"/>
      <c r="J72" s="6">
        <v>24.05453</v>
      </c>
      <c r="K72" s="8">
        <f t="shared" ref="K72" si="53">(G72-J72)*1000</f>
        <v>6.7500000000109139E-2</v>
      </c>
    </row>
    <row r="73" spans="2:11" x14ac:dyDescent="0.15">
      <c r="B73" s="15"/>
      <c r="C73" s="15"/>
      <c r="D73" s="16"/>
      <c r="E73" s="1" t="s">
        <v>43</v>
      </c>
      <c r="F73" s="5">
        <v>24.054829999999999</v>
      </c>
      <c r="G73" s="18"/>
      <c r="H73" s="21"/>
      <c r="I73" s="3"/>
      <c r="J73" s="6"/>
    </row>
    <row r="74" spans="2:11" x14ac:dyDescent="0.15">
      <c r="B74" s="15"/>
      <c r="C74" s="15"/>
      <c r="D74" s="14">
        <v>2</v>
      </c>
      <c r="E74" s="1" t="s">
        <v>42</v>
      </c>
      <c r="F74" s="5">
        <v>24.054379999999998</v>
      </c>
      <c r="G74" s="18"/>
      <c r="H74" s="20">
        <f t="shared" si="32"/>
        <v>-0.24000000000157229</v>
      </c>
      <c r="I74" s="3"/>
      <c r="J74" s="6"/>
    </row>
    <row r="75" spans="2:11" x14ac:dyDescent="0.15">
      <c r="B75" s="16"/>
      <c r="C75" s="16"/>
      <c r="D75" s="16"/>
      <c r="E75" s="1" t="s">
        <v>43</v>
      </c>
      <c r="F75" s="5">
        <v>24.05462</v>
      </c>
      <c r="G75" s="19"/>
      <c r="H75" s="21"/>
      <c r="I75" s="3"/>
      <c r="J75" s="6"/>
    </row>
    <row r="76" spans="2:11" x14ac:dyDescent="0.15">
      <c r="B76" s="14" t="s">
        <v>68</v>
      </c>
      <c r="C76" s="14" t="s">
        <v>69</v>
      </c>
      <c r="D76" s="14">
        <v>1</v>
      </c>
      <c r="E76" s="1" t="s">
        <v>70</v>
      </c>
      <c r="F76" s="5">
        <v>128.53627</v>
      </c>
      <c r="G76" s="17">
        <f t="shared" ref="G76" si="54">SUM(F76:F79)/4</f>
        <v>128.53619499999996</v>
      </c>
      <c r="H76" s="20">
        <f t="shared" ref="H76" si="55">(F76-F77)*1000</f>
        <v>0.21000000000981345</v>
      </c>
      <c r="I76" s="3"/>
      <c r="J76" s="4">
        <v>128.53613999999999</v>
      </c>
      <c r="K76" s="8">
        <f>(G76-J76)*1000</f>
        <v>5.4999999974825187E-2</v>
      </c>
    </row>
    <row r="77" spans="2:11" x14ac:dyDescent="0.15">
      <c r="B77" s="15"/>
      <c r="C77" s="15"/>
      <c r="D77" s="16"/>
      <c r="E77" s="1" t="s">
        <v>71</v>
      </c>
      <c r="F77" s="5">
        <v>128.53605999999999</v>
      </c>
      <c r="G77" s="18"/>
      <c r="H77" s="21"/>
      <c r="I77" s="3"/>
    </row>
    <row r="78" spans="2:11" x14ac:dyDescent="0.15">
      <c r="B78" s="15"/>
      <c r="C78" s="15"/>
      <c r="D78" s="14">
        <v>2</v>
      </c>
      <c r="E78" s="1" t="s">
        <v>70</v>
      </c>
      <c r="F78" s="5">
        <v>128.53630999999999</v>
      </c>
      <c r="G78" s="18"/>
      <c r="H78" s="20">
        <f t="shared" ref="H78" si="56">(F78-F79)*1000</f>
        <v>0.1699999999971169</v>
      </c>
      <c r="I78" s="3"/>
    </row>
    <row r="79" spans="2:11" x14ac:dyDescent="0.15">
      <c r="B79" s="15"/>
      <c r="C79" s="15"/>
      <c r="D79" s="16"/>
      <c r="E79" s="1" t="s">
        <v>71</v>
      </c>
      <c r="F79" s="5">
        <v>128.53613999999999</v>
      </c>
      <c r="G79" s="19"/>
      <c r="H79" s="21"/>
      <c r="I79" s="3"/>
    </row>
    <row r="80" spans="2:11" x14ac:dyDescent="0.15">
      <c r="B80" s="15"/>
      <c r="C80" s="15"/>
      <c r="D80" s="14">
        <v>1</v>
      </c>
      <c r="E80" s="1" t="s">
        <v>72</v>
      </c>
      <c r="F80" s="5">
        <v>128.98102</v>
      </c>
      <c r="G80" s="17">
        <f t="shared" ref="G80" si="57">SUM(F80:F83)/4</f>
        <v>128.98098250000001</v>
      </c>
      <c r="H80" s="20">
        <f t="shared" ref="H80" si="58">(F80-F81)*1000</f>
        <v>0.13999999998759449</v>
      </c>
      <c r="I80" s="3"/>
      <c r="J80" s="4">
        <v>128.98352</v>
      </c>
      <c r="K80" s="8">
        <f>(G80-J80)*1000</f>
        <v>-2.537499999988313</v>
      </c>
    </row>
    <row r="81" spans="2:10" x14ac:dyDescent="0.15">
      <c r="B81" s="15"/>
      <c r="C81" s="15"/>
      <c r="D81" s="16"/>
      <c r="E81" s="1" t="s">
        <v>73</v>
      </c>
      <c r="F81" s="5">
        <v>128.98088000000001</v>
      </c>
      <c r="G81" s="18"/>
      <c r="H81" s="21"/>
      <c r="I81" s="3"/>
      <c r="J81" s="4">
        <v>128.98087000000001</v>
      </c>
    </row>
    <row r="82" spans="2:10" x14ac:dyDescent="0.15">
      <c r="B82" s="15"/>
      <c r="C82" s="15"/>
      <c r="D82" s="14">
        <v>2</v>
      </c>
      <c r="E82" s="1" t="s">
        <v>72</v>
      </c>
      <c r="F82" s="5">
        <v>128.98107999999999</v>
      </c>
      <c r="G82" s="18"/>
      <c r="H82" s="20">
        <f t="shared" ref="H82" si="59">(F82-F83)*1000</f>
        <v>0.12999999998442036</v>
      </c>
      <c r="I82" s="3"/>
    </row>
    <row r="83" spans="2:10" x14ac:dyDescent="0.15">
      <c r="B83" s="16"/>
      <c r="C83" s="16"/>
      <c r="D83" s="16"/>
      <c r="E83" s="1" t="s">
        <v>73</v>
      </c>
      <c r="F83" s="5">
        <v>128.98095000000001</v>
      </c>
      <c r="G83" s="19"/>
      <c r="H83" s="21"/>
      <c r="I83" s="3"/>
    </row>
  </sheetData>
  <mergeCells count="124">
    <mergeCell ref="B36:B39"/>
    <mergeCell ref="H32:H33"/>
    <mergeCell ref="H34:H35"/>
    <mergeCell ref="D32:D33"/>
    <mergeCell ref="D34:D35"/>
    <mergeCell ref="H46:H47"/>
    <mergeCell ref="D40:D41"/>
    <mergeCell ref="H40:H41"/>
    <mergeCell ref="D42:D43"/>
    <mergeCell ref="H42:H43"/>
    <mergeCell ref="C40:C47"/>
    <mergeCell ref="G40:G43"/>
    <mergeCell ref="G44:G47"/>
    <mergeCell ref="H16:H17"/>
    <mergeCell ref="D18:D19"/>
    <mergeCell ref="H18:H19"/>
    <mergeCell ref="D20:D21"/>
    <mergeCell ref="D22:D23"/>
    <mergeCell ref="H20:H21"/>
    <mergeCell ref="B1:H1"/>
    <mergeCell ref="B2:H2"/>
    <mergeCell ref="H4:H5"/>
    <mergeCell ref="D4:D5"/>
    <mergeCell ref="G12:G13"/>
    <mergeCell ref="G14:G15"/>
    <mergeCell ref="H12:H13"/>
    <mergeCell ref="H14:H15"/>
    <mergeCell ref="H24:H25"/>
    <mergeCell ref="H26:H27"/>
    <mergeCell ref="B16:B23"/>
    <mergeCell ref="C16:C23"/>
    <mergeCell ref="H6:H7"/>
    <mergeCell ref="D6:D7"/>
    <mergeCell ref="D8:D9"/>
    <mergeCell ref="D10:D11"/>
    <mergeCell ref="H8:H9"/>
    <mergeCell ref="H10:H11"/>
    <mergeCell ref="B24:B31"/>
    <mergeCell ref="D24:D25"/>
    <mergeCell ref="D26:D27"/>
    <mergeCell ref="D28:D29"/>
    <mergeCell ref="D30:D31"/>
    <mergeCell ref="C4:C11"/>
    <mergeCell ref="C24:C31"/>
    <mergeCell ref="G4:G7"/>
    <mergeCell ref="G8:G11"/>
    <mergeCell ref="D16:D17"/>
    <mergeCell ref="D12:D13"/>
    <mergeCell ref="D14:D15"/>
    <mergeCell ref="C12:C15"/>
    <mergeCell ref="B4:B15"/>
    <mergeCell ref="B56:B67"/>
    <mergeCell ref="C56:C67"/>
    <mergeCell ref="G16:G19"/>
    <mergeCell ref="G20:G23"/>
    <mergeCell ref="G24:G27"/>
    <mergeCell ref="H22:H23"/>
    <mergeCell ref="G28:G31"/>
    <mergeCell ref="G32:G35"/>
    <mergeCell ref="G36:G39"/>
    <mergeCell ref="G48:G51"/>
    <mergeCell ref="G52:G55"/>
    <mergeCell ref="D36:D37"/>
    <mergeCell ref="H36:H37"/>
    <mergeCell ref="D38:D39"/>
    <mergeCell ref="H38:H39"/>
    <mergeCell ref="C32:C35"/>
    <mergeCell ref="C36:C39"/>
    <mergeCell ref="B32:B35"/>
    <mergeCell ref="H30:H31"/>
    <mergeCell ref="H28:H29"/>
    <mergeCell ref="B40:B47"/>
    <mergeCell ref="D44:D45"/>
    <mergeCell ref="H44:H45"/>
    <mergeCell ref="D46:D47"/>
    <mergeCell ref="D52:D53"/>
    <mergeCell ref="H52:H53"/>
    <mergeCell ref="D54:D55"/>
    <mergeCell ref="H54:H55"/>
    <mergeCell ref="B48:B55"/>
    <mergeCell ref="C48:C55"/>
    <mergeCell ref="D48:D49"/>
    <mergeCell ref="H48:H49"/>
    <mergeCell ref="D50:D51"/>
    <mergeCell ref="H50:H51"/>
    <mergeCell ref="D60:D61"/>
    <mergeCell ref="H60:H61"/>
    <mergeCell ref="D62:D63"/>
    <mergeCell ref="H62:H63"/>
    <mergeCell ref="D64:D65"/>
    <mergeCell ref="D66:D67"/>
    <mergeCell ref="H64:H65"/>
    <mergeCell ref="H66:H67"/>
    <mergeCell ref="G56:G59"/>
    <mergeCell ref="G60:G63"/>
    <mergeCell ref="G64:G67"/>
    <mergeCell ref="D56:D57"/>
    <mergeCell ref="H56:H57"/>
    <mergeCell ref="D58:D59"/>
    <mergeCell ref="H58:H59"/>
    <mergeCell ref="B68:B75"/>
    <mergeCell ref="C68:C75"/>
    <mergeCell ref="D68:D69"/>
    <mergeCell ref="H68:H69"/>
    <mergeCell ref="D70:D71"/>
    <mergeCell ref="H70:H71"/>
    <mergeCell ref="D72:D73"/>
    <mergeCell ref="H72:H73"/>
    <mergeCell ref="D74:D75"/>
    <mergeCell ref="H74:H75"/>
    <mergeCell ref="G68:G71"/>
    <mergeCell ref="G72:G75"/>
    <mergeCell ref="B76:B83"/>
    <mergeCell ref="C76:C83"/>
    <mergeCell ref="D76:D77"/>
    <mergeCell ref="G76:G79"/>
    <mergeCell ref="H76:H77"/>
    <mergeCell ref="D78:D79"/>
    <mergeCell ref="H78:H79"/>
    <mergeCell ref="D80:D81"/>
    <mergeCell ref="G80:G83"/>
    <mergeCell ref="H80:H81"/>
    <mergeCell ref="D82:D83"/>
    <mergeCell ref="H82:H8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2018-02-01T07:36:42Z</dcterms:modified>
</cp:coreProperties>
</file>