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bookViews>
    <workbookView xWindow="0" yWindow="460" windowWidth="33600" windowHeight="18200" activeTab="1"/>
  </bookViews>
  <sheets>
    <sheet name="Sheet1" sheetId="1" r:id="rId1"/>
    <sheet name="工作表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0" i="1" l="1"/>
  <c r="E134" i="1"/>
  <c r="E126" i="1"/>
  <c r="E122" i="1"/>
  <c r="E120" i="1"/>
  <c r="E119" i="1"/>
  <c r="E116" i="1"/>
  <c r="E111" i="1"/>
  <c r="E110" i="1"/>
  <c r="E108" i="1"/>
  <c r="E102" i="1"/>
  <c r="E100" i="1"/>
  <c r="E97" i="1"/>
  <c r="E94" i="1"/>
  <c r="E91" i="1"/>
  <c r="E82" i="1"/>
  <c r="D79" i="1"/>
  <c r="E78" i="1"/>
  <c r="E77" i="1"/>
  <c r="E75" i="1"/>
  <c r="E74" i="1"/>
  <c r="E68" i="1"/>
  <c r="E64" i="1"/>
  <c r="E59" i="1"/>
  <c r="E58" i="1"/>
  <c r="E57" i="1"/>
  <c r="E56" i="1"/>
  <c r="E55" i="1"/>
  <c r="E52" i="1"/>
  <c r="E50" i="1"/>
  <c r="E48" i="1"/>
  <c r="E46" i="1"/>
  <c r="E42" i="1"/>
  <c r="E37" i="1"/>
  <c r="E31" i="1"/>
  <c r="E30" i="1"/>
  <c r="E24" i="1"/>
  <c r="E19" i="1"/>
  <c r="E17" i="1"/>
  <c r="E16" i="1"/>
  <c r="E14" i="1"/>
  <c r="E10" i="1"/>
  <c r="D9" i="1"/>
  <c r="E7" i="1"/>
  <c r="E2" i="1"/>
</calcChain>
</file>

<file path=xl/sharedStrings.xml><?xml version="1.0" encoding="utf-8"?>
<sst xmlns="http://schemas.openxmlformats.org/spreadsheetml/2006/main" count="303" uniqueCount="164">
  <si>
    <t>FOB</t>
    <phoneticPr fontId="3" type="noConversion"/>
  </si>
  <si>
    <t>CHANG HAI</t>
  </si>
  <si>
    <t>1.12-13</t>
  </si>
  <si>
    <t>PLATINUM</t>
  </si>
  <si>
    <t>TONG MAO 7</t>
  </si>
  <si>
    <t>TONG MAO 9</t>
  </si>
  <si>
    <t xml:space="preserve">YANGTZE NOVA </t>
  </si>
  <si>
    <t>VINALINES SKY</t>
  </si>
  <si>
    <t>HUA LE 8</t>
  </si>
  <si>
    <t>TAI JIA</t>
  </si>
  <si>
    <t>QING PING</t>
  </si>
  <si>
    <t>2.27-28</t>
  </si>
  <si>
    <t>OSHIMANA</t>
  </si>
  <si>
    <t>TIAN ZHU SHAN</t>
  </si>
  <si>
    <t>HONG SHUN</t>
  </si>
  <si>
    <t>SHUNWANG</t>
  </si>
  <si>
    <t>3.15-16</t>
  </si>
  <si>
    <t>EVER PROSPERITY</t>
  </si>
  <si>
    <t>4.9-10</t>
  </si>
  <si>
    <t>HONG TONG 8</t>
  </si>
  <si>
    <t>HANG AN</t>
  </si>
  <si>
    <t>ZHONG YANG MEN</t>
  </si>
  <si>
    <t>NEW SILK ROAD 2</t>
  </si>
  <si>
    <t>BAO YANG</t>
  </si>
  <si>
    <t>5.13-14</t>
  </si>
  <si>
    <t>5.11-13</t>
  </si>
  <si>
    <t>TONG MAO 5</t>
  </si>
  <si>
    <t>5.18-20</t>
  </si>
  <si>
    <t>OCEANWIN 6</t>
  </si>
  <si>
    <t>5.11-15</t>
  </si>
  <si>
    <t>HUI LONG 17</t>
  </si>
  <si>
    <t>ZHOU HANG 2</t>
  </si>
  <si>
    <t>XIN HAI 588</t>
  </si>
  <si>
    <t>6.10-12</t>
  </si>
  <si>
    <t>GAILLARDIA SW</t>
  </si>
  <si>
    <t>6.13-14</t>
  </si>
  <si>
    <t>DONG FENG 1</t>
  </si>
  <si>
    <t>SHENGJIE 1</t>
  </si>
  <si>
    <t>DOLPHIN 15</t>
  </si>
  <si>
    <t>ZY HI SHENG</t>
  </si>
  <si>
    <t>N DISCOVERY</t>
  </si>
  <si>
    <t>8.24-25</t>
  </si>
  <si>
    <t>HE XIE 6</t>
  </si>
  <si>
    <t>9.3-4</t>
  </si>
  <si>
    <t>GUANG HUA 6</t>
  </si>
  <si>
    <t>9.12-13</t>
  </si>
  <si>
    <t>EVER WISDOM</t>
  </si>
  <si>
    <t>TAI DA</t>
  </si>
  <si>
    <t>10.2-3</t>
  </si>
  <si>
    <t>CHANG YING</t>
  </si>
  <si>
    <t>JING FENG 7</t>
  </si>
  <si>
    <t>ON TIME</t>
  </si>
  <si>
    <t>YI LONG SHAN</t>
  </si>
  <si>
    <t>MING SHI 1</t>
  </si>
  <si>
    <t>INGRID C</t>
  </si>
  <si>
    <t>12.15-17</t>
  </si>
  <si>
    <t>HUI LONG 15</t>
  </si>
  <si>
    <t>12.24-25</t>
  </si>
  <si>
    <t xml:space="preserve"> HENG SHUN HAI</t>
  </si>
  <si>
    <t>1.2-4</t>
  </si>
  <si>
    <t>ORIENT SUNSHINE</t>
  </si>
  <si>
    <t>VAST OCEAN 1</t>
  </si>
  <si>
    <t>1.24-25</t>
  </si>
  <si>
    <r>
      <rPr>
        <sz val="11"/>
        <color theme="1"/>
        <rFont val="宋体"/>
        <family val="3"/>
        <charset val="134"/>
      </rPr>
      <t>月份</t>
    </r>
    <phoneticPr fontId="1" type="noConversion"/>
  </si>
  <si>
    <r>
      <rPr>
        <sz val="11"/>
        <color theme="1"/>
        <rFont val="宋体"/>
        <family val="3"/>
        <charset val="134"/>
      </rPr>
      <t>预计装船时间</t>
    </r>
  </si>
  <si>
    <r>
      <rPr>
        <sz val="11"/>
        <color theme="1"/>
        <rFont val="宋体"/>
        <family val="3"/>
        <charset val="134"/>
      </rPr>
      <t>品名</t>
    </r>
  </si>
  <si>
    <r>
      <rPr>
        <sz val="11"/>
        <color theme="1"/>
        <rFont val="宋体"/>
        <family val="3"/>
        <charset val="134"/>
      </rPr>
      <t>数量</t>
    </r>
  </si>
  <si>
    <r>
      <rPr>
        <sz val="11"/>
        <color theme="1"/>
        <rFont val="宋体"/>
        <family val="3"/>
        <charset val="134"/>
      </rPr>
      <t>合计重量</t>
    </r>
  </si>
  <si>
    <r>
      <rPr>
        <sz val="11"/>
        <color theme="1"/>
        <rFont val="宋体"/>
        <family val="3"/>
        <charset val="134"/>
      </rPr>
      <t>目的港</t>
    </r>
  </si>
  <si>
    <r>
      <t>CIF(</t>
    </r>
    <r>
      <rPr>
        <sz val="11"/>
        <color indexed="8"/>
        <rFont val="宋体"/>
        <family val="3"/>
        <charset val="134"/>
      </rPr>
      <t>不包含保险费</t>
    </r>
    <r>
      <rPr>
        <sz val="11"/>
        <color indexed="8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</si>
  <si>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装运港</t>
    </r>
  </si>
  <si>
    <r>
      <rPr>
        <sz val="11"/>
        <rFont val="宋体"/>
        <family val="3"/>
        <charset val="134"/>
      </rPr>
      <t>船名</t>
    </r>
  </si>
  <si>
    <r>
      <rPr>
        <sz val="11"/>
        <rFont val="宋体"/>
        <family val="3"/>
        <charset val="134"/>
      </rPr>
      <t>预计到港时间</t>
    </r>
  </si>
  <si>
    <r>
      <rPr>
        <sz val="11"/>
        <color theme="1"/>
        <rFont val="宋体"/>
        <family val="3"/>
        <charset val="134"/>
      </rPr>
      <t>一月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</si>
  <si>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</si>
  <si>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t>H</t>
    </r>
    <r>
      <rPr>
        <sz val="11"/>
        <color theme="1"/>
        <rFont val="宋体"/>
        <family val="3"/>
        <charset val="134"/>
      </rPr>
      <t>型钢</t>
    </r>
  </si>
  <si>
    <r>
      <t>FIO</t>
    </r>
    <r>
      <rPr>
        <sz val="11"/>
        <color theme="1"/>
        <rFont val="宋体"/>
        <family val="3"/>
        <charset val="134"/>
      </rPr>
      <t>韩国仁川</t>
    </r>
  </si>
  <si>
    <r>
      <rPr>
        <sz val="11"/>
        <color theme="1"/>
        <rFont val="宋体"/>
        <family val="3"/>
        <charset val="134"/>
      </rPr>
      <t>马鞍山</t>
    </r>
  </si>
  <si>
    <r>
      <t>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</si>
  <si>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FIO</t>
    </r>
    <r>
      <rPr>
        <sz val="11"/>
        <color theme="1"/>
        <rFont val="宋体"/>
        <family val="3"/>
        <charset val="134"/>
      </rPr>
      <t>日本清水</t>
    </r>
  </si>
  <si>
    <r>
      <t>FIO</t>
    </r>
    <r>
      <rPr>
        <sz val="11"/>
        <color theme="1"/>
        <rFont val="宋体"/>
        <family val="3"/>
        <charset val="134"/>
      </rPr>
      <t>日本大阪</t>
    </r>
  </si>
  <si>
    <r>
      <t>FIO</t>
    </r>
    <r>
      <rPr>
        <sz val="11"/>
        <color theme="1"/>
        <rFont val="宋体"/>
        <family val="3"/>
        <charset val="134"/>
      </rPr>
      <t>日本船桥</t>
    </r>
  </si>
  <si>
    <r>
      <t>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</t>
    </r>
  </si>
  <si>
    <r>
      <t>FILO</t>
    </r>
    <r>
      <rPr>
        <sz val="11"/>
        <color theme="1"/>
        <rFont val="宋体"/>
        <family val="3"/>
        <charset val="134"/>
      </rPr>
      <t>香港</t>
    </r>
  </si>
  <si>
    <r>
      <rPr>
        <sz val="11"/>
        <color theme="1"/>
        <rFont val="宋体"/>
        <family val="3"/>
        <charset val="134"/>
      </rPr>
      <t>热卷</t>
    </r>
  </si>
  <si>
    <r>
      <t>FIO</t>
    </r>
    <r>
      <rPr>
        <sz val="11"/>
        <color theme="1"/>
        <rFont val="宋体"/>
        <family val="3"/>
        <charset val="134"/>
      </rPr>
      <t>越南胡志明</t>
    </r>
  </si>
  <si>
    <r>
      <rPr>
        <sz val="11"/>
        <color theme="1"/>
        <rFont val="宋体"/>
        <family val="3"/>
        <charset val="134"/>
      </rPr>
      <t>张家港</t>
    </r>
  </si>
  <si>
    <r>
      <t>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</si>
  <si>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硅钢</t>
    </r>
  </si>
  <si>
    <r>
      <rPr>
        <sz val="11"/>
        <rFont val="宋体"/>
        <family val="3"/>
        <charset val="134"/>
      </rPr>
      <t>增加合并</t>
    </r>
  </si>
  <si>
    <r>
      <t>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</si>
  <si>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二月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</si>
  <si>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02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</si>
  <si>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镀锌</t>
    </r>
  </si>
  <si>
    <r>
      <t>FIO</t>
    </r>
    <r>
      <rPr>
        <sz val="11"/>
        <color theme="1"/>
        <rFont val="宋体"/>
        <family val="3"/>
        <charset val="134"/>
      </rPr>
      <t>日本木更津</t>
    </r>
  </si>
  <si>
    <r>
      <t>FIO</t>
    </r>
    <r>
      <rPr>
        <sz val="11"/>
        <color theme="1"/>
        <rFont val="宋体"/>
        <family val="3"/>
        <charset val="134"/>
      </rPr>
      <t>日本四日市</t>
    </r>
  </si>
  <si>
    <r>
      <t>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</si>
  <si>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圆坯</t>
    </r>
  </si>
  <si>
    <r>
      <t>FIO</t>
    </r>
    <r>
      <rPr>
        <sz val="11"/>
        <color theme="1"/>
        <rFont val="宋体"/>
        <family val="3"/>
        <charset val="134"/>
      </rPr>
      <t>比利时安特卫普</t>
    </r>
  </si>
  <si>
    <r>
      <rPr>
        <sz val="11"/>
        <color theme="1"/>
        <rFont val="宋体"/>
        <family val="3"/>
        <charset val="134"/>
      </rPr>
      <t>常熟</t>
    </r>
  </si>
  <si>
    <r>
      <rPr>
        <sz val="11"/>
        <color theme="1"/>
        <rFont val="宋体"/>
        <family val="3"/>
        <charset val="134"/>
      </rPr>
      <t>三月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</si>
  <si>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</si>
  <si>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t>FIO</t>
    </r>
    <r>
      <rPr>
        <sz val="11"/>
        <color theme="1"/>
        <rFont val="宋体"/>
        <family val="3"/>
        <charset val="134"/>
      </rPr>
      <t>韩国釜山</t>
    </r>
  </si>
  <si>
    <r>
      <rPr>
        <sz val="11"/>
        <color indexed="8"/>
        <rFont val="宋体"/>
        <family val="3"/>
        <charset val="134"/>
      </rPr>
      <t>马鞍山</t>
    </r>
  </si>
  <si>
    <r>
      <t>FIO</t>
    </r>
    <r>
      <rPr>
        <sz val="11"/>
        <color theme="1"/>
        <rFont val="宋体"/>
        <family val="3"/>
        <charset val="134"/>
      </rPr>
      <t>韩国平泽</t>
    </r>
  </si>
  <si>
    <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</si>
  <si>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FIO</t>
    </r>
    <r>
      <rPr>
        <sz val="11"/>
        <color theme="1"/>
        <rFont val="宋体"/>
        <family val="3"/>
        <charset val="134"/>
      </rPr>
      <t>越南海防</t>
    </r>
  </si>
  <si>
    <r>
      <t>3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</si>
  <si>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</si>
  <si>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t>FIO</t>
    </r>
    <r>
      <rPr>
        <sz val="11"/>
        <color theme="1"/>
        <rFont val="宋体"/>
        <family val="3"/>
        <charset val="134"/>
      </rPr>
      <t>韩国釜山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东国制钢泊位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</si>
  <si>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四月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</si>
  <si>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14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26</t>
    </r>
    <r>
      <rPr>
        <sz val="11"/>
        <color theme="1"/>
        <rFont val="宋体"/>
        <family val="3"/>
        <charset val="134"/>
      </rPr>
      <t>日</t>
    </r>
  </si>
  <si>
    <r>
      <t>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</si>
  <si>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冷卷</t>
    </r>
  </si>
  <si>
    <r>
      <t>FILO</t>
    </r>
    <r>
      <rPr>
        <sz val="11"/>
        <color theme="1"/>
        <rFont val="宋体"/>
        <family val="3"/>
        <charset val="134"/>
      </rPr>
      <t>埃塞俄比亚吉布提</t>
    </r>
  </si>
  <si>
    <r>
      <rPr>
        <sz val="11"/>
        <color theme="1"/>
        <rFont val="宋体"/>
        <family val="3"/>
        <charset val="134"/>
      </rPr>
      <t>上海罗泾</t>
    </r>
  </si>
  <si>
    <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</t>
    </r>
  </si>
  <si>
    <r>
      <t>FIO</t>
    </r>
    <r>
      <rPr>
        <sz val="11"/>
        <color theme="1"/>
        <rFont val="宋体"/>
        <family val="3"/>
        <charset val="134"/>
      </rPr>
      <t>韩国浦项</t>
    </r>
  </si>
  <si>
    <r>
      <rPr>
        <sz val="11"/>
        <color theme="1"/>
        <rFont val="宋体"/>
        <family val="3"/>
        <charset val="134"/>
      </rPr>
      <t>上海十区</t>
    </r>
  </si>
  <si>
    <r>
      <rPr>
        <sz val="11"/>
        <color theme="1"/>
        <rFont val="宋体"/>
        <family val="3"/>
        <charset val="134"/>
      </rPr>
      <t>五月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</si>
  <si>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</si>
  <si>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</t>
    </r>
  </si>
  <si>
    <r>
      <t>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日</t>
    </r>
  </si>
  <si>
    <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</si>
  <si>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六月</t>
    </r>
    <phoneticPr fontId="1" type="noConversion"/>
  </si>
  <si>
    <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</si>
  <si>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rPr>
        <sz val="11"/>
        <rFont val="宋体"/>
        <family val="3"/>
        <charset val="134"/>
      </rPr>
      <t>合并出运</t>
    </r>
  </si>
  <si>
    <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日</t>
    </r>
  </si>
  <si>
    <r>
      <rPr>
        <strike/>
        <sz val="11"/>
        <color indexed="8"/>
        <rFont val="宋体"/>
        <family val="3"/>
        <charset val="134"/>
      </rPr>
      <t>硅钢</t>
    </r>
  </si>
  <si>
    <r>
      <rPr>
        <sz val="11"/>
        <color theme="1"/>
        <rFont val="宋体"/>
        <family val="3"/>
        <charset val="134"/>
      </rPr>
      <t>未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出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运</t>
    </r>
  </si>
  <si>
    <r>
      <t>6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30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</si>
  <si>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八月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</si>
  <si>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</si>
  <si>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</si>
  <si>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28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07</t>
    </r>
    <r>
      <rPr>
        <sz val="11"/>
        <color theme="1"/>
        <rFont val="宋体"/>
        <family val="3"/>
        <charset val="134"/>
      </rPr>
      <t>日</t>
    </r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</si>
  <si>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</si>
  <si>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</si>
  <si>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日</t>
    </r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</si>
  <si>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09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</si>
  <si>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</si>
  <si>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</si>
  <si>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31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</si>
  <si>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十一月</t>
    </r>
    <phoneticPr fontId="1" type="noConversion"/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</si>
  <si>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21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</t>
    </r>
  </si>
  <si>
    <r>
      <t>11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15</t>
    </r>
    <r>
      <rPr>
        <sz val="11"/>
        <color theme="1"/>
        <rFont val="宋体"/>
        <family val="3"/>
        <charset val="134"/>
      </rPr>
      <t>日</t>
    </r>
  </si>
  <si>
    <r>
      <t>FIO</t>
    </r>
    <r>
      <rPr>
        <sz val="11"/>
        <color theme="1"/>
        <rFont val="宋体"/>
        <family val="3"/>
        <charset val="134"/>
      </rPr>
      <t>意大利拉文那</t>
    </r>
  </si>
  <si>
    <r>
      <rPr>
        <sz val="11"/>
        <color theme="1"/>
        <rFont val="宋体"/>
        <family val="3"/>
        <charset val="134"/>
      </rPr>
      <t>上海九区</t>
    </r>
  </si>
  <si>
    <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06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17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</si>
  <si>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十二月</t>
    </r>
    <phoneticPr fontId="1" type="noConversion"/>
  </si>
  <si>
    <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</si>
  <si>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rPr>
        <sz val="11"/>
        <rFont val="宋体"/>
        <family val="3"/>
        <charset val="134"/>
      </rPr>
      <t>常熟</t>
    </r>
  </si>
  <si>
    <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23</t>
    </r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</si>
  <si>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热卷开平板</t>
    </r>
  </si>
  <si>
    <r>
      <rPr>
        <sz val="11"/>
        <color theme="1"/>
        <rFont val="宋体"/>
        <family val="3"/>
        <charset val="134"/>
      </rPr>
      <t>合并出运</t>
    </r>
  </si>
  <si>
    <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</si>
  <si>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05</t>
    </r>
    <r>
      <rPr>
        <sz val="11"/>
        <color theme="1"/>
        <rFont val="宋体"/>
        <family val="3"/>
        <charset val="134"/>
      </rPr>
      <t>日至</t>
    </r>
    <r>
      <rPr>
        <sz val="11"/>
        <color theme="1"/>
        <rFont val="Times New Roman"/>
        <family val="1"/>
      </rPr>
      <t>01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25</t>
    </r>
    <r>
      <rPr>
        <sz val="11"/>
        <color theme="1"/>
        <rFont val="宋体"/>
        <family val="3"/>
        <charset val="134"/>
      </rPr>
      <t>日</t>
    </r>
  </si>
  <si>
    <r>
      <t>FILO</t>
    </r>
    <r>
      <rPr>
        <sz val="11"/>
        <color theme="1"/>
        <rFont val="宋体"/>
        <family val="3"/>
        <charset val="134"/>
      </rPr>
      <t>马来西亚巴生</t>
    </r>
  </si>
  <si>
    <t>重量</t>
    <rPh sb="0" eb="1">
      <t>zhong liang</t>
    </rPh>
    <phoneticPr fontId="1" type="noConversion"/>
  </si>
  <si>
    <t>类型</t>
    <rPh sb="0" eb="1">
      <t>lei xing g</t>
    </rPh>
    <phoneticPr fontId="1" type="noConversion"/>
  </si>
  <si>
    <t>距离</t>
    <rPh sb="0" eb="1">
      <t>ju li</t>
    </rPh>
    <phoneticPr fontId="1" type="noConversion"/>
  </si>
  <si>
    <t>运价指数</t>
    <rPh sb="0" eb="1">
      <t>yunn jia</t>
    </rPh>
    <rPh sb="2" eb="3">
      <t>zhi shu</t>
    </rPh>
    <phoneticPr fontId="1" type="noConversion"/>
  </si>
  <si>
    <t>cif</t>
    <phoneticPr fontId="1" type="noConversion"/>
  </si>
  <si>
    <t>fob</t>
    <phoneticPr fontId="1" type="noConversion"/>
  </si>
  <si>
    <t>14..5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</si>
</sst>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0_ "/>
    <numFmt numFmtId="178" formatCode="0.0_);[Red]\(0.0\)"/>
    <numFmt numFmtId="179" formatCode="0.0_ "/>
  </numFmts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name val="Times New Roman"/>
      <family val="1"/>
    </font>
    <font>
      <strike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trike/>
      <sz val="11"/>
      <color indexed="8"/>
      <name val="Times New Roman"/>
      <family val="1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58" fontId="9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58" fontId="9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right" vertical="center"/>
    </xf>
    <xf numFmtId="0" fontId="9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58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 vertical="center"/>
    </xf>
    <xf numFmtId="58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right" vertical="center"/>
    </xf>
    <xf numFmtId="178" fontId="5" fillId="0" borderId="1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>
      <selection activeCell="E2" sqref="E2:E6"/>
    </sheetView>
  </sheetViews>
  <sheetFormatPr baseColWidth="10" defaultColWidth="8.83203125" defaultRowHeight="15" x14ac:dyDescent="0.2"/>
  <cols>
    <col min="2" max="2" width="17.6640625" bestFit="1" customWidth="1"/>
    <col min="4" max="5" width="9.5" bestFit="1" customWidth="1"/>
    <col min="6" max="6" width="25.5" bestFit="1" customWidth="1"/>
    <col min="7" max="7" width="18.6640625" bestFit="1" customWidth="1"/>
    <col min="10" max="10" width="17.1640625" bestFit="1" customWidth="1"/>
    <col min="11" max="11" width="13" bestFit="1" customWidth="1"/>
  </cols>
  <sheetData>
    <row r="1" spans="1:11" x14ac:dyDescent="0.2">
      <c r="A1" s="8" t="s">
        <v>63</v>
      </c>
      <c r="B1" s="8" t="s">
        <v>64</v>
      </c>
      <c r="C1" s="8" t="s">
        <v>65</v>
      </c>
      <c r="D1" s="8" t="s">
        <v>66</v>
      </c>
      <c r="E1" s="8" t="s">
        <v>67</v>
      </c>
      <c r="F1" s="8" t="s">
        <v>68</v>
      </c>
      <c r="G1" s="3" t="s">
        <v>69</v>
      </c>
      <c r="H1" s="3" t="s">
        <v>0</v>
      </c>
      <c r="I1" s="8" t="s">
        <v>70</v>
      </c>
      <c r="J1" s="19" t="s">
        <v>71</v>
      </c>
      <c r="K1" s="15" t="s">
        <v>72</v>
      </c>
    </row>
    <row r="2" spans="1:11" x14ac:dyDescent="0.2">
      <c r="A2" s="21" t="s">
        <v>73</v>
      </c>
      <c r="B2" s="22" t="s">
        <v>74</v>
      </c>
      <c r="C2" s="22" t="s">
        <v>75</v>
      </c>
      <c r="D2" s="4">
        <v>1524.165</v>
      </c>
      <c r="E2" s="32">
        <f>SUM(D2:D6)</f>
        <v>4773.9120000000003</v>
      </c>
      <c r="F2" s="22" t="s">
        <v>76</v>
      </c>
      <c r="G2" s="27">
        <v>11</v>
      </c>
      <c r="H2" s="27">
        <v>12.25</v>
      </c>
      <c r="I2" s="21" t="s">
        <v>77</v>
      </c>
      <c r="J2" s="22" t="s">
        <v>1</v>
      </c>
      <c r="K2" s="31" t="s">
        <v>2</v>
      </c>
    </row>
    <row r="3" spans="1:11" x14ac:dyDescent="0.2">
      <c r="A3" s="21"/>
      <c r="B3" s="22"/>
      <c r="C3" s="22"/>
      <c r="D3" s="4">
        <v>1551.4590000000001</v>
      </c>
      <c r="E3" s="32"/>
      <c r="F3" s="22"/>
      <c r="G3" s="27"/>
      <c r="H3" s="27"/>
      <c r="I3" s="21"/>
      <c r="J3" s="22"/>
      <c r="K3" s="31"/>
    </row>
    <row r="4" spans="1:11" x14ac:dyDescent="0.2">
      <c r="A4" s="21"/>
      <c r="B4" s="22"/>
      <c r="C4" s="22"/>
      <c r="D4" s="4">
        <v>952.97199999999998</v>
      </c>
      <c r="E4" s="32"/>
      <c r="F4" s="22"/>
      <c r="G4" s="27"/>
      <c r="H4" s="27"/>
      <c r="I4" s="21"/>
      <c r="J4" s="22"/>
      <c r="K4" s="31"/>
    </row>
    <row r="5" spans="1:11" x14ac:dyDescent="0.2">
      <c r="A5" s="21"/>
      <c r="B5" s="22"/>
      <c r="C5" s="22"/>
      <c r="D5" s="4">
        <v>533.904</v>
      </c>
      <c r="E5" s="32"/>
      <c r="F5" s="22"/>
      <c r="G5" s="27"/>
      <c r="H5" s="27"/>
      <c r="I5" s="21"/>
      <c r="J5" s="22"/>
      <c r="K5" s="31"/>
    </row>
    <row r="6" spans="1:11" x14ac:dyDescent="0.2">
      <c r="A6" s="21"/>
      <c r="B6" s="22"/>
      <c r="C6" s="22"/>
      <c r="D6" s="4">
        <v>211.41200000000001</v>
      </c>
      <c r="E6" s="32"/>
      <c r="F6" s="22"/>
      <c r="G6" s="27"/>
      <c r="H6" s="27"/>
      <c r="I6" s="21"/>
      <c r="J6" s="22"/>
      <c r="K6" s="31"/>
    </row>
    <row r="7" spans="1:11" x14ac:dyDescent="0.2">
      <c r="A7" s="21"/>
      <c r="B7" s="22" t="s">
        <v>78</v>
      </c>
      <c r="C7" s="22" t="s">
        <v>75</v>
      </c>
      <c r="D7" s="4">
        <v>1216.482</v>
      </c>
      <c r="E7" s="32">
        <f>SUM(D7:D9)</f>
        <v>2306.6840000000002</v>
      </c>
      <c r="F7" s="5" t="s">
        <v>79</v>
      </c>
      <c r="G7" s="27">
        <v>20</v>
      </c>
      <c r="H7" s="27">
        <v>23.65</v>
      </c>
      <c r="I7" s="22" t="s">
        <v>77</v>
      </c>
      <c r="J7" s="28" t="s">
        <v>3</v>
      </c>
      <c r="K7" s="28">
        <v>1.23</v>
      </c>
    </row>
    <row r="8" spans="1:11" x14ac:dyDescent="0.2">
      <c r="A8" s="21"/>
      <c r="B8" s="22"/>
      <c r="C8" s="22"/>
      <c r="D8" s="4">
        <v>612.36400000000003</v>
      </c>
      <c r="E8" s="32"/>
      <c r="F8" s="5" t="s">
        <v>80</v>
      </c>
      <c r="G8" s="27"/>
      <c r="H8" s="27"/>
      <c r="I8" s="22"/>
      <c r="J8" s="28"/>
      <c r="K8" s="28"/>
    </row>
    <row r="9" spans="1:11" x14ac:dyDescent="0.2">
      <c r="A9" s="21"/>
      <c r="B9" s="22"/>
      <c r="C9" s="22"/>
      <c r="D9" s="4">
        <f>323.008+154.83</f>
        <v>477.83799999999997</v>
      </c>
      <c r="E9" s="32"/>
      <c r="F9" s="5" t="s">
        <v>81</v>
      </c>
      <c r="G9" s="27"/>
      <c r="H9" s="27"/>
      <c r="I9" s="22"/>
      <c r="J9" s="28"/>
      <c r="K9" s="28"/>
    </row>
    <row r="10" spans="1:11" x14ac:dyDescent="0.2">
      <c r="A10" s="21"/>
      <c r="B10" s="22" t="s">
        <v>82</v>
      </c>
      <c r="C10" s="22" t="s">
        <v>75</v>
      </c>
      <c r="D10" s="4">
        <v>1021.7859999999999</v>
      </c>
      <c r="E10" s="32">
        <f>SUM(D10:D13)</f>
        <v>5224.5219999999999</v>
      </c>
      <c r="F10" s="22" t="s">
        <v>83</v>
      </c>
      <c r="G10" s="27">
        <v>16.05</v>
      </c>
      <c r="H10" s="27">
        <v>20</v>
      </c>
      <c r="I10" s="22" t="s">
        <v>77</v>
      </c>
      <c r="J10" s="28" t="s">
        <v>4</v>
      </c>
      <c r="K10" s="31">
        <v>2.8</v>
      </c>
    </row>
    <row r="11" spans="1:11" x14ac:dyDescent="0.2">
      <c r="A11" s="21"/>
      <c r="B11" s="22"/>
      <c r="C11" s="22"/>
      <c r="D11" s="4">
        <v>1319.569</v>
      </c>
      <c r="E11" s="32"/>
      <c r="F11" s="22"/>
      <c r="G11" s="27"/>
      <c r="H11" s="27"/>
      <c r="I11" s="22"/>
      <c r="J11" s="28"/>
      <c r="K11" s="31"/>
    </row>
    <row r="12" spans="1:11" x14ac:dyDescent="0.2">
      <c r="A12" s="21"/>
      <c r="B12" s="22"/>
      <c r="C12" s="22"/>
      <c r="D12" s="4">
        <v>802.8</v>
      </c>
      <c r="E12" s="32"/>
      <c r="F12" s="22"/>
      <c r="G12" s="27"/>
      <c r="H12" s="27"/>
      <c r="I12" s="22"/>
      <c r="J12" s="28"/>
      <c r="K12" s="31"/>
    </row>
    <row r="13" spans="1:11" x14ac:dyDescent="0.2">
      <c r="A13" s="21"/>
      <c r="B13" s="22"/>
      <c r="C13" s="22"/>
      <c r="D13" s="4">
        <v>2080.3670000000002</v>
      </c>
      <c r="E13" s="32"/>
      <c r="F13" s="22"/>
      <c r="G13" s="27"/>
      <c r="H13" s="27"/>
      <c r="I13" s="22"/>
      <c r="J13" s="28"/>
      <c r="K13" s="31"/>
    </row>
    <row r="14" spans="1:11" x14ac:dyDescent="0.2">
      <c r="A14" s="21"/>
      <c r="B14" s="22"/>
      <c r="C14" s="22"/>
      <c r="D14" s="4">
        <v>5444.085</v>
      </c>
      <c r="E14" s="32">
        <f>D14+D15</f>
        <v>6113.085</v>
      </c>
      <c r="F14" s="22"/>
      <c r="G14" s="27"/>
      <c r="H14" s="27"/>
      <c r="I14" s="22"/>
      <c r="J14" s="28" t="s">
        <v>5</v>
      </c>
      <c r="K14" s="31">
        <v>2.11</v>
      </c>
    </row>
    <row r="15" spans="1:11" x14ac:dyDescent="0.2">
      <c r="A15" s="21"/>
      <c r="B15" s="22"/>
      <c r="C15" s="22"/>
      <c r="D15" s="4">
        <v>669</v>
      </c>
      <c r="E15" s="32"/>
      <c r="F15" s="22"/>
      <c r="G15" s="27"/>
      <c r="H15" s="27"/>
      <c r="I15" s="22"/>
      <c r="J15" s="28"/>
      <c r="K15" s="31"/>
    </row>
    <row r="16" spans="1:11" x14ac:dyDescent="0.2">
      <c r="A16" s="21"/>
      <c r="B16" s="5" t="s">
        <v>82</v>
      </c>
      <c r="C16" s="5" t="s">
        <v>84</v>
      </c>
      <c r="D16" s="4">
        <v>5058.72</v>
      </c>
      <c r="E16" s="4">
        <f>D16</f>
        <v>5058.72</v>
      </c>
      <c r="F16" s="22" t="s">
        <v>85</v>
      </c>
      <c r="G16" s="27">
        <v>9</v>
      </c>
      <c r="H16" s="27">
        <v>10.5</v>
      </c>
      <c r="I16" s="22" t="s">
        <v>86</v>
      </c>
      <c r="J16" s="6" t="s">
        <v>6</v>
      </c>
      <c r="K16" s="7">
        <v>2.11</v>
      </c>
    </row>
    <row r="17" spans="1:11" x14ac:dyDescent="0.2">
      <c r="A17" s="21"/>
      <c r="B17" s="22" t="s">
        <v>87</v>
      </c>
      <c r="C17" s="22" t="s">
        <v>88</v>
      </c>
      <c r="D17" s="4">
        <v>312.55099999999999</v>
      </c>
      <c r="E17" s="32">
        <f>D17+D18</f>
        <v>843.64699999999993</v>
      </c>
      <c r="F17" s="22"/>
      <c r="G17" s="27"/>
      <c r="H17" s="27"/>
      <c r="I17" s="22"/>
      <c r="J17" s="28" t="s">
        <v>7</v>
      </c>
      <c r="K17" s="7">
        <v>3.11</v>
      </c>
    </row>
    <row r="18" spans="1:11" x14ac:dyDescent="0.2">
      <c r="A18" s="21"/>
      <c r="B18" s="22"/>
      <c r="C18" s="22"/>
      <c r="D18" s="4">
        <v>531.096</v>
      </c>
      <c r="E18" s="32"/>
      <c r="F18" s="22"/>
      <c r="G18" s="27"/>
      <c r="H18" s="27"/>
      <c r="I18" s="22"/>
      <c r="J18" s="28"/>
      <c r="K18" s="7" t="s">
        <v>89</v>
      </c>
    </row>
    <row r="19" spans="1:11" x14ac:dyDescent="0.2">
      <c r="A19" s="21"/>
      <c r="B19" s="22" t="s">
        <v>90</v>
      </c>
      <c r="C19" s="5" t="s">
        <v>88</v>
      </c>
      <c r="D19" s="4">
        <v>151.02500000000001</v>
      </c>
      <c r="E19" s="32">
        <f>SUM(D19:D23)</f>
        <v>6617.0840000000007</v>
      </c>
      <c r="F19" s="22" t="s">
        <v>76</v>
      </c>
      <c r="G19" s="22">
        <v>13.45</v>
      </c>
      <c r="H19" s="27">
        <v>16</v>
      </c>
      <c r="I19" s="22" t="s">
        <v>77</v>
      </c>
      <c r="J19" s="22" t="s">
        <v>8</v>
      </c>
      <c r="K19" s="28">
        <v>2.2799999999999998</v>
      </c>
    </row>
    <row r="20" spans="1:11" x14ac:dyDescent="0.2">
      <c r="A20" s="21"/>
      <c r="B20" s="22"/>
      <c r="C20" s="22" t="s">
        <v>75</v>
      </c>
      <c r="D20" s="4">
        <v>1041.402</v>
      </c>
      <c r="E20" s="32"/>
      <c r="F20" s="22"/>
      <c r="G20" s="22"/>
      <c r="H20" s="27"/>
      <c r="I20" s="22"/>
      <c r="J20" s="22"/>
      <c r="K20" s="28"/>
    </row>
    <row r="21" spans="1:11" x14ac:dyDescent="0.2">
      <c r="A21" s="21"/>
      <c r="B21" s="22"/>
      <c r="C21" s="22"/>
      <c r="D21" s="4">
        <v>2554.1460000000002</v>
      </c>
      <c r="E21" s="32"/>
      <c r="F21" s="22"/>
      <c r="G21" s="22"/>
      <c r="H21" s="27"/>
      <c r="I21" s="22"/>
      <c r="J21" s="22"/>
      <c r="K21" s="28"/>
    </row>
    <row r="22" spans="1:11" x14ac:dyDescent="0.2">
      <c r="A22" s="21"/>
      <c r="B22" s="22"/>
      <c r="C22" s="22"/>
      <c r="D22" s="4">
        <v>1488.165</v>
      </c>
      <c r="E22" s="32"/>
      <c r="F22" s="22"/>
      <c r="G22" s="22"/>
      <c r="H22" s="27"/>
      <c r="I22" s="22"/>
      <c r="J22" s="22"/>
      <c r="K22" s="28"/>
    </row>
    <row r="23" spans="1:11" x14ac:dyDescent="0.2">
      <c r="A23" s="21"/>
      <c r="B23" s="22"/>
      <c r="C23" s="22"/>
      <c r="D23" s="4">
        <v>1382.346</v>
      </c>
      <c r="E23" s="32"/>
      <c r="F23" s="22"/>
      <c r="G23" s="22"/>
      <c r="H23" s="27"/>
      <c r="I23" s="22"/>
      <c r="J23" s="22"/>
      <c r="K23" s="28"/>
    </row>
    <row r="24" spans="1:11" x14ac:dyDescent="0.2">
      <c r="A24" s="21" t="s">
        <v>91</v>
      </c>
      <c r="B24" s="22" t="s">
        <v>92</v>
      </c>
      <c r="C24" s="22" t="s">
        <v>93</v>
      </c>
      <c r="D24" s="4">
        <v>503.51</v>
      </c>
      <c r="E24" s="32">
        <f>SUM(D24:D29)</f>
        <v>4438.57</v>
      </c>
      <c r="F24" s="22" t="s">
        <v>79</v>
      </c>
      <c r="G24" s="22">
        <v>26.5</v>
      </c>
      <c r="H24" s="27">
        <v>28</v>
      </c>
      <c r="I24" s="22" t="s">
        <v>77</v>
      </c>
      <c r="J24" s="22" t="s">
        <v>9</v>
      </c>
      <c r="K24" s="28">
        <v>3.1</v>
      </c>
    </row>
    <row r="25" spans="1:11" x14ac:dyDescent="0.2">
      <c r="A25" s="21"/>
      <c r="B25" s="22"/>
      <c r="C25" s="22"/>
      <c r="D25" s="4">
        <v>485.02</v>
      </c>
      <c r="E25" s="32"/>
      <c r="F25" s="22"/>
      <c r="G25" s="22"/>
      <c r="H25" s="27"/>
      <c r="I25" s="22"/>
      <c r="J25" s="22"/>
      <c r="K25" s="28"/>
    </row>
    <row r="26" spans="1:11" x14ac:dyDescent="0.2">
      <c r="A26" s="21"/>
      <c r="B26" s="22"/>
      <c r="C26" s="22" t="s">
        <v>75</v>
      </c>
      <c r="D26" s="4">
        <v>482.685</v>
      </c>
      <c r="E26" s="32"/>
      <c r="F26" s="5" t="s">
        <v>81</v>
      </c>
      <c r="G26" s="22"/>
      <c r="H26" s="27"/>
      <c r="I26" s="22"/>
      <c r="J26" s="22"/>
      <c r="K26" s="28"/>
    </row>
    <row r="27" spans="1:11" x14ac:dyDescent="0.2">
      <c r="A27" s="21"/>
      <c r="B27" s="22"/>
      <c r="C27" s="22"/>
      <c r="D27" s="4">
        <v>468.07400000000001</v>
      </c>
      <c r="E27" s="32"/>
      <c r="F27" s="5" t="s">
        <v>80</v>
      </c>
      <c r="G27" s="22"/>
      <c r="H27" s="27"/>
      <c r="I27" s="22"/>
      <c r="J27" s="22"/>
      <c r="K27" s="28"/>
    </row>
    <row r="28" spans="1:11" x14ac:dyDescent="0.2">
      <c r="A28" s="21"/>
      <c r="B28" s="22"/>
      <c r="C28" s="22"/>
      <c r="D28" s="4">
        <v>1263.4939999999999</v>
      </c>
      <c r="E28" s="32"/>
      <c r="F28" s="5" t="s">
        <v>94</v>
      </c>
      <c r="G28" s="22"/>
      <c r="H28" s="27"/>
      <c r="I28" s="22"/>
      <c r="J28" s="22" t="s">
        <v>10</v>
      </c>
      <c r="K28" s="28" t="s">
        <v>11</v>
      </c>
    </row>
    <row r="29" spans="1:11" x14ac:dyDescent="0.2">
      <c r="A29" s="21"/>
      <c r="B29" s="22"/>
      <c r="C29" s="22"/>
      <c r="D29" s="4">
        <v>1235.787</v>
      </c>
      <c r="E29" s="32"/>
      <c r="F29" s="5" t="s">
        <v>95</v>
      </c>
      <c r="G29" s="22"/>
      <c r="H29" s="27"/>
      <c r="I29" s="22"/>
      <c r="J29" s="22"/>
      <c r="K29" s="28"/>
    </row>
    <row r="30" spans="1:11" x14ac:dyDescent="0.2">
      <c r="A30" s="21"/>
      <c r="B30" s="8" t="s">
        <v>96</v>
      </c>
      <c r="C30" s="8" t="s">
        <v>97</v>
      </c>
      <c r="D30" s="9">
        <v>837.755</v>
      </c>
      <c r="E30" s="9">
        <f>D30</f>
        <v>837.755</v>
      </c>
      <c r="F30" s="5" t="s">
        <v>98</v>
      </c>
      <c r="G30" s="1">
        <v>27</v>
      </c>
      <c r="H30" s="1">
        <v>25</v>
      </c>
      <c r="I30" s="8" t="s">
        <v>99</v>
      </c>
      <c r="J30" s="6" t="s">
        <v>12</v>
      </c>
      <c r="K30" s="6">
        <v>2.16</v>
      </c>
    </row>
    <row r="31" spans="1:11" x14ac:dyDescent="0.2">
      <c r="A31" s="21" t="s">
        <v>100</v>
      </c>
      <c r="B31" s="22" t="s">
        <v>101</v>
      </c>
      <c r="C31" s="22" t="s">
        <v>75</v>
      </c>
      <c r="D31" s="4">
        <v>531.30399999999997</v>
      </c>
      <c r="E31" s="32">
        <f>SUM(D31:D36)</f>
        <v>4689.1410000000005</v>
      </c>
      <c r="F31" s="22" t="s">
        <v>102</v>
      </c>
      <c r="G31" s="37">
        <v>10.45</v>
      </c>
      <c r="H31" s="37">
        <v>12.75</v>
      </c>
      <c r="I31" s="27" t="s">
        <v>103</v>
      </c>
      <c r="J31" s="28" t="s">
        <v>13</v>
      </c>
      <c r="K31" s="37">
        <v>3.15</v>
      </c>
    </row>
    <row r="32" spans="1:11" x14ac:dyDescent="0.2">
      <c r="A32" s="21"/>
      <c r="B32" s="22"/>
      <c r="C32" s="22"/>
      <c r="D32" s="4">
        <v>2037.752</v>
      </c>
      <c r="E32" s="32"/>
      <c r="F32" s="22"/>
      <c r="G32" s="37"/>
      <c r="H32" s="37"/>
      <c r="I32" s="27"/>
      <c r="J32" s="28"/>
      <c r="K32" s="37"/>
    </row>
    <row r="33" spans="1:11" x14ac:dyDescent="0.2">
      <c r="A33" s="21"/>
      <c r="B33" s="22"/>
      <c r="C33" s="22"/>
      <c r="D33" s="4">
        <v>221.14500000000001</v>
      </c>
      <c r="E33" s="32"/>
      <c r="F33" s="22"/>
      <c r="G33" s="37"/>
      <c r="H33" s="37"/>
      <c r="I33" s="27"/>
      <c r="J33" s="28"/>
      <c r="K33" s="37"/>
    </row>
    <row r="34" spans="1:11" x14ac:dyDescent="0.2">
      <c r="A34" s="21"/>
      <c r="B34" s="22"/>
      <c r="C34" s="22"/>
      <c r="D34" s="4">
        <v>1035.7860000000001</v>
      </c>
      <c r="E34" s="32"/>
      <c r="F34" s="22"/>
      <c r="G34" s="37"/>
      <c r="H34" s="37"/>
      <c r="I34" s="27"/>
      <c r="J34" s="28"/>
      <c r="K34" s="37"/>
    </row>
    <row r="35" spans="1:11" x14ac:dyDescent="0.2">
      <c r="A35" s="21"/>
      <c r="B35" s="22"/>
      <c r="C35" s="22"/>
      <c r="D35" s="4">
        <v>663.03599999999994</v>
      </c>
      <c r="E35" s="32"/>
      <c r="F35" s="22"/>
      <c r="G35" s="37"/>
      <c r="H35" s="37"/>
      <c r="I35" s="27"/>
      <c r="J35" s="28"/>
      <c r="K35" s="37"/>
    </row>
    <row r="36" spans="1:11" x14ac:dyDescent="0.2">
      <c r="A36" s="21"/>
      <c r="B36" s="22"/>
      <c r="C36" s="22"/>
      <c r="D36" s="4">
        <v>200.11799999999999</v>
      </c>
      <c r="E36" s="32"/>
      <c r="F36" s="22"/>
      <c r="G36" s="37"/>
      <c r="H36" s="37"/>
      <c r="I36" s="27"/>
      <c r="J36" s="28"/>
      <c r="K36" s="37"/>
    </row>
    <row r="37" spans="1:11" x14ac:dyDescent="0.2">
      <c r="A37" s="21"/>
      <c r="B37" s="22" t="s">
        <v>101</v>
      </c>
      <c r="C37" s="22" t="s">
        <v>75</v>
      </c>
      <c r="D37" s="4">
        <v>1336.671</v>
      </c>
      <c r="E37" s="32">
        <f>SUM(D37:D41)</f>
        <v>4884.2420000000002</v>
      </c>
      <c r="F37" s="22" t="s">
        <v>104</v>
      </c>
      <c r="G37" s="28">
        <v>12.95</v>
      </c>
      <c r="H37" s="28">
        <v>14.45</v>
      </c>
      <c r="I37" s="22" t="s">
        <v>77</v>
      </c>
      <c r="J37" s="22" t="s">
        <v>14</v>
      </c>
      <c r="K37" s="28">
        <v>3.14</v>
      </c>
    </row>
    <row r="38" spans="1:11" x14ac:dyDescent="0.2">
      <c r="A38" s="21"/>
      <c r="B38" s="22"/>
      <c r="C38" s="22"/>
      <c r="D38" s="4">
        <v>935.42899999999997</v>
      </c>
      <c r="E38" s="32"/>
      <c r="F38" s="22"/>
      <c r="G38" s="28"/>
      <c r="H38" s="28"/>
      <c r="I38" s="22"/>
      <c r="J38" s="22"/>
      <c r="K38" s="28"/>
    </row>
    <row r="39" spans="1:11" x14ac:dyDescent="0.2">
      <c r="A39" s="21"/>
      <c r="B39" s="22"/>
      <c r="C39" s="22"/>
      <c r="D39" s="4">
        <v>1024.116</v>
      </c>
      <c r="E39" s="32"/>
      <c r="F39" s="22"/>
      <c r="G39" s="28"/>
      <c r="H39" s="28"/>
      <c r="I39" s="22"/>
      <c r="J39" s="22"/>
      <c r="K39" s="28"/>
    </row>
    <row r="40" spans="1:11" x14ac:dyDescent="0.2">
      <c r="A40" s="21"/>
      <c r="B40" s="22"/>
      <c r="C40" s="22"/>
      <c r="D40" s="4">
        <v>600.072</v>
      </c>
      <c r="E40" s="32"/>
      <c r="F40" s="22"/>
      <c r="G40" s="28"/>
      <c r="H40" s="28"/>
      <c r="I40" s="22"/>
      <c r="J40" s="22"/>
      <c r="K40" s="28"/>
    </row>
    <row r="41" spans="1:11" x14ac:dyDescent="0.2">
      <c r="A41" s="21"/>
      <c r="B41" s="22"/>
      <c r="C41" s="22"/>
      <c r="D41" s="4">
        <v>987.95399999999995</v>
      </c>
      <c r="E41" s="32"/>
      <c r="F41" s="22"/>
      <c r="G41" s="28"/>
      <c r="H41" s="28"/>
      <c r="I41" s="22"/>
      <c r="J41" s="22"/>
      <c r="K41" s="28"/>
    </row>
    <row r="42" spans="1:11" x14ac:dyDescent="0.2">
      <c r="A42" s="21"/>
      <c r="B42" s="22" t="s">
        <v>105</v>
      </c>
      <c r="C42" s="22" t="s">
        <v>84</v>
      </c>
      <c r="D42" s="4">
        <v>5155.5479999999998</v>
      </c>
      <c r="E42" s="32">
        <f>SUM(D42:D45)</f>
        <v>20167.907999999999</v>
      </c>
      <c r="F42" s="5" t="s">
        <v>85</v>
      </c>
      <c r="G42" s="5">
        <v>11</v>
      </c>
      <c r="H42" s="5">
        <v>12.25</v>
      </c>
      <c r="I42" s="22" t="s">
        <v>99</v>
      </c>
      <c r="J42" s="22" t="s">
        <v>15</v>
      </c>
      <c r="K42" s="28" t="s">
        <v>16</v>
      </c>
    </row>
    <row r="43" spans="1:11" x14ac:dyDescent="0.2">
      <c r="A43" s="21"/>
      <c r="B43" s="22"/>
      <c r="C43" s="22"/>
      <c r="D43" s="4">
        <v>4994.51</v>
      </c>
      <c r="E43" s="32"/>
      <c r="F43" s="22" t="s">
        <v>106</v>
      </c>
      <c r="G43" s="22">
        <v>9</v>
      </c>
      <c r="H43" s="22">
        <v>10</v>
      </c>
      <c r="I43" s="22"/>
      <c r="J43" s="22"/>
      <c r="K43" s="28"/>
    </row>
    <row r="44" spans="1:11" x14ac:dyDescent="0.2">
      <c r="A44" s="21"/>
      <c r="B44" s="22"/>
      <c r="C44" s="22"/>
      <c r="D44" s="4">
        <v>5047.82</v>
      </c>
      <c r="E44" s="32"/>
      <c r="F44" s="22"/>
      <c r="G44" s="22"/>
      <c r="H44" s="22"/>
      <c r="I44" s="22"/>
      <c r="J44" s="22"/>
      <c r="K44" s="28"/>
    </row>
    <row r="45" spans="1:11" x14ac:dyDescent="0.2">
      <c r="A45" s="21"/>
      <c r="B45" s="22"/>
      <c r="C45" s="22"/>
      <c r="D45" s="4">
        <v>4970.03</v>
      </c>
      <c r="E45" s="32"/>
      <c r="F45" s="22"/>
      <c r="G45" s="22"/>
      <c r="H45" s="22"/>
      <c r="I45" s="22"/>
      <c r="J45" s="22"/>
      <c r="K45" s="28"/>
    </row>
    <row r="46" spans="1:11" x14ac:dyDescent="0.2">
      <c r="A46" s="21"/>
      <c r="B46" s="33" t="s">
        <v>107</v>
      </c>
      <c r="C46" s="22" t="s">
        <v>75</v>
      </c>
      <c r="D46" s="4">
        <v>422.27</v>
      </c>
      <c r="E46" s="32">
        <f t="shared" ref="E46:E48" si="0">D46+D47</f>
        <v>1698.55</v>
      </c>
      <c r="F46" s="5" t="s">
        <v>81</v>
      </c>
      <c r="G46" s="21">
        <v>21.8</v>
      </c>
      <c r="H46" s="21">
        <v>22.45</v>
      </c>
      <c r="I46" s="21" t="s">
        <v>77</v>
      </c>
      <c r="J46" s="22" t="s">
        <v>17</v>
      </c>
      <c r="K46" s="28">
        <v>4.2</v>
      </c>
    </row>
    <row r="47" spans="1:11" x14ac:dyDescent="0.2">
      <c r="A47" s="21"/>
      <c r="B47" s="33"/>
      <c r="C47" s="22"/>
      <c r="D47" s="4">
        <v>1276.28</v>
      </c>
      <c r="E47" s="32"/>
      <c r="F47" s="22" t="s">
        <v>94</v>
      </c>
      <c r="G47" s="21"/>
      <c r="H47" s="21"/>
      <c r="I47" s="21"/>
      <c r="J47" s="22"/>
      <c r="K47" s="28"/>
    </row>
    <row r="48" spans="1:11" x14ac:dyDescent="0.2">
      <c r="A48" s="21"/>
      <c r="B48" s="33"/>
      <c r="C48" s="21" t="s">
        <v>93</v>
      </c>
      <c r="D48" s="9">
        <v>494.07</v>
      </c>
      <c r="E48" s="26">
        <f t="shared" si="0"/>
        <v>958.28</v>
      </c>
      <c r="F48" s="22"/>
      <c r="G48" s="21"/>
      <c r="H48" s="21"/>
      <c r="I48" s="21"/>
      <c r="J48" s="22"/>
      <c r="K48" s="28"/>
    </row>
    <row r="49" spans="1:11" x14ac:dyDescent="0.2">
      <c r="A49" s="21"/>
      <c r="B49" s="33"/>
      <c r="C49" s="21"/>
      <c r="D49" s="9">
        <v>464.21</v>
      </c>
      <c r="E49" s="26"/>
      <c r="F49" s="5" t="s">
        <v>79</v>
      </c>
      <c r="G49" s="21"/>
      <c r="H49" s="21"/>
      <c r="I49" s="21"/>
      <c r="J49" s="22"/>
      <c r="K49" s="28"/>
    </row>
    <row r="50" spans="1:11" x14ac:dyDescent="0.2">
      <c r="A50" s="21"/>
      <c r="B50" s="33" t="s">
        <v>108</v>
      </c>
      <c r="C50" s="5" t="s">
        <v>84</v>
      </c>
      <c r="D50" s="4">
        <v>5319.482</v>
      </c>
      <c r="E50" s="32">
        <f t="shared" ref="E50" si="1">D50+D51</f>
        <v>5526.7089999999998</v>
      </c>
      <c r="F50" s="5" t="s">
        <v>109</v>
      </c>
      <c r="G50" s="5">
        <v>11.5</v>
      </c>
      <c r="H50" s="5">
        <v>13</v>
      </c>
      <c r="I50" s="5" t="s">
        <v>77</v>
      </c>
      <c r="J50" s="5" t="s">
        <v>14</v>
      </c>
      <c r="K50" s="6" t="s">
        <v>18</v>
      </c>
    </row>
    <row r="51" spans="1:11" x14ac:dyDescent="0.2">
      <c r="A51" s="21"/>
      <c r="B51" s="33"/>
      <c r="C51" s="8" t="s">
        <v>88</v>
      </c>
      <c r="D51" s="9">
        <v>207.227</v>
      </c>
      <c r="E51" s="32"/>
      <c r="F51" s="5" t="s">
        <v>102</v>
      </c>
      <c r="G51" s="5">
        <v>7.45</v>
      </c>
      <c r="H51" s="5">
        <v>6.5</v>
      </c>
      <c r="I51" s="5" t="s">
        <v>99</v>
      </c>
      <c r="J51" s="5" t="s">
        <v>19</v>
      </c>
      <c r="K51" s="6">
        <v>4.18</v>
      </c>
    </row>
    <row r="52" spans="1:11" x14ac:dyDescent="0.2">
      <c r="A52" s="21" t="s">
        <v>110</v>
      </c>
      <c r="B52" s="33" t="s">
        <v>111</v>
      </c>
      <c r="C52" s="22" t="s">
        <v>75</v>
      </c>
      <c r="D52" s="4">
        <v>454.43099999999998</v>
      </c>
      <c r="E52" s="32">
        <f>SUM(D52:D54)</f>
        <v>1721.615</v>
      </c>
      <c r="F52" s="5" t="s">
        <v>81</v>
      </c>
      <c r="G52" s="21">
        <v>22.5</v>
      </c>
      <c r="H52" s="21">
        <v>23.45</v>
      </c>
      <c r="I52" s="21" t="s">
        <v>77</v>
      </c>
      <c r="J52" s="21" t="s">
        <v>20</v>
      </c>
      <c r="K52" s="23">
        <v>4.28</v>
      </c>
    </row>
    <row r="53" spans="1:11" x14ac:dyDescent="0.2">
      <c r="A53" s="21"/>
      <c r="B53" s="33"/>
      <c r="C53" s="22"/>
      <c r="D53" s="4">
        <v>736.46199999999999</v>
      </c>
      <c r="E53" s="32"/>
      <c r="F53" s="5" t="s">
        <v>94</v>
      </c>
      <c r="G53" s="21"/>
      <c r="H53" s="21"/>
      <c r="I53" s="21"/>
      <c r="J53" s="21"/>
      <c r="K53" s="23"/>
    </row>
    <row r="54" spans="1:11" x14ac:dyDescent="0.2">
      <c r="A54" s="21"/>
      <c r="B54" s="33"/>
      <c r="C54" s="22"/>
      <c r="D54" s="9">
        <v>530.72199999999998</v>
      </c>
      <c r="E54" s="32"/>
      <c r="F54" s="5" t="s">
        <v>79</v>
      </c>
      <c r="G54" s="21"/>
      <c r="H54" s="21"/>
      <c r="I54" s="21"/>
      <c r="J54" s="21"/>
      <c r="K54" s="23"/>
    </row>
    <row r="55" spans="1:11" x14ac:dyDescent="0.2">
      <c r="A55" s="21"/>
      <c r="B55" s="5" t="s">
        <v>112</v>
      </c>
      <c r="C55" s="5" t="s">
        <v>113</v>
      </c>
      <c r="D55" s="4">
        <v>8786.39</v>
      </c>
      <c r="E55" s="4">
        <f>D55</f>
        <v>8786.39</v>
      </c>
      <c r="F55" s="5" t="s">
        <v>114</v>
      </c>
      <c r="G55" s="5">
        <v>20.350000000000001</v>
      </c>
      <c r="H55" s="5">
        <v>24</v>
      </c>
      <c r="I55" s="5" t="s">
        <v>115</v>
      </c>
      <c r="J55" s="5" t="s">
        <v>21</v>
      </c>
      <c r="K55" s="6">
        <v>5.19</v>
      </c>
    </row>
    <row r="56" spans="1:11" x14ac:dyDescent="0.2">
      <c r="A56" s="21"/>
      <c r="B56" s="10" t="s">
        <v>116</v>
      </c>
      <c r="C56" s="5" t="s">
        <v>84</v>
      </c>
      <c r="D56" s="4">
        <v>999.11500000000001</v>
      </c>
      <c r="E56" s="4">
        <f>D56</f>
        <v>999.11500000000001</v>
      </c>
      <c r="F56" s="5" t="s">
        <v>117</v>
      </c>
      <c r="G56" s="5">
        <v>16.5</v>
      </c>
      <c r="H56" s="5">
        <v>14</v>
      </c>
      <c r="I56" s="5" t="s">
        <v>118</v>
      </c>
      <c r="J56" s="5" t="s">
        <v>22</v>
      </c>
      <c r="K56" s="11">
        <v>4.2</v>
      </c>
    </row>
    <row r="57" spans="1:11" x14ac:dyDescent="0.2">
      <c r="A57" s="21" t="s">
        <v>119</v>
      </c>
      <c r="B57" s="22" t="s">
        <v>120</v>
      </c>
      <c r="C57" s="5" t="s">
        <v>88</v>
      </c>
      <c r="D57" s="4">
        <v>74.078000000000003</v>
      </c>
      <c r="E57" s="12">
        <f>D57</f>
        <v>74.078000000000003</v>
      </c>
      <c r="F57" s="22" t="s">
        <v>76</v>
      </c>
      <c r="G57" s="28">
        <v>8.5</v>
      </c>
      <c r="H57" s="28">
        <v>7.5</v>
      </c>
      <c r="I57" s="22" t="s">
        <v>99</v>
      </c>
      <c r="J57" s="22" t="s">
        <v>23</v>
      </c>
      <c r="K57" s="28" t="s">
        <v>24</v>
      </c>
    </row>
    <row r="58" spans="1:11" x14ac:dyDescent="0.2">
      <c r="A58" s="21"/>
      <c r="B58" s="22"/>
      <c r="C58" s="5" t="s">
        <v>84</v>
      </c>
      <c r="D58" s="4">
        <v>90.400999999999996</v>
      </c>
      <c r="E58" s="12">
        <f>D58</f>
        <v>90.400999999999996</v>
      </c>
      <c r="F58" s="22"/>
      <c r="G58" s="28"/>
      <c r="H58" s="28"/>
      <c r="I58" s="22"/>
      <c r="J58" s="22"/>
      <c r="K58" s="28"/>
    </row>
    <row r="59" spans="1:11" x14ac:dyDescent="0.2">
      <c r="A59" s="21"/>
      <c r="B59" s="22" t="s">
        <v>121</v>
      </c>
      <c r="C59" s="22" t="s">
        <v>75</v>
      </c>
      <c r="D59" s="4">
        <v>6406.567</v>
      </c>
      <c r="E59" s="32">
        <f>SUM(D59:D63)</f>
        <v>11549.076999999999</v>
      </c>
      <c r="F59" s="22" t="s">
        <v>83</v>
      </c>
      <c r="G59" s="22">
        <v>14.95</v>
      </c>
      <c r="H59" s="22">
        <v>16.45</v>
      </c>
      <c r="I59" s="22" t="s">
        <v>77</v>
      </c>
      <c r="J59" s="6" t="s">
        <v>14</v>
      </c>
      <c r="K59" s="6" t="s">
        <v>25</v>
      </c>
    </row>
    <row r="60" spans="1:11" x14ac:dyDescent="0.2">
      <c r="A60" s="21"/>
      <c r="B60" s="22"/>
      <c r="C60" s="22"/>
      <c r="D60" s="4">
        <v>896.4</v>
      </c>
      <c r="E60" s="32"/>
      <c r="F60" s="22"/>
      <c r="G60" s="22"/>
      <c r="H60" s="22"/>
      <c r="I60" s="22"/>
      <c r="J60" s="22" t="s">
        <v>26</v>
      </c>
      <c r="K60" s="28" t="s">
        <v>27</v>
      </c>
    </row>
    <row r="61" spans="1:11" x14ac:dyDescent="0.2">
      <c r="A61" s="21"/>
      <c r="B61" s="22"/>
      <c r="C61" s="22"/>
      <c r="D61" s="4">
        <v>369.20400000000001</v>
      </c>
      <c r="E61" s="32"/>
      <c r="F61" s="22"/>
      <c r="G61" s="22"/>
      <c r="H61" s="22"/>
      <c r="I61" s="22"/>
      <c r="J61" s="22"/>
      <c r="K61" s="28"/>
    </row>
    <row r="62" spans="1:11" x14ac:dyDescent="0.2">
      <c r="A62" s="21"/>
      <c r="B62" s="22"/>
      <c r="C62" s="22"/>
      <c r="D62" s="4">
        <v>877.4</v>
      </c>
      <c r="E62" s="32"/>
      <c r="F62" s="22"/>
      <c r="G62" s="22"/>
      <c r="H62" s="22"/>
      <c r="I62" s="22"/>
      <c r="J62" s="22"/>
      <c r="K62" s="28"/>
    </row>
    <row r="63" spans="1:11" x14ac:dyDescent="0.2">
      <c r="A63" s="21"/>
      <c r="B63" s="22"/>
      <c r="C63" s="22"/>
      <c r="D63" s="4">
        <v>2999.5059999999999</v>
      </c>
      <c r="E63" s="32"/>
      <c r="F63" s="22"/>
      <c r="G63" s="22"/>
      <c r="H63" s="22"/>
      <c r="I63" s="22"/>
      <c r="J63" s="22"/>
      <c r="K63" s="28"/>
    </row>
    <row r="64" spans="1:11" x14ac:dyDescent="0.2">
      <c r="A64" s="21"/>
      <c r="B64" s="33" t="s">
        <v>120</v>
      </c>
      <c r="C64" s="5" t="s">
        <v>88</v>
      </c>
      <c r="D64" s="4">
        <v>507.10500000000002</v>
      </c>
      <c r="E64" s="32">
        <f>SUM(D64:D67)</f>
        <v>3005.8530000000001</v>
      </c>
      <c r="F64" s="22" t="s">
        <v>81</v>
      </c>
      <c r="G64" s="22">
        <v>17.98</v>
      </c>
      <c r="H64" s="22">
        <v>20</v>
      </c>
      <c r="I64" s="22" t="s">
        <v>77</v>
      </c>
      <c r="J64" s="22" t="s">
        <v>28</v>
      </c>
      <c r="K64" s="28" t="s">
        <v>29</v>
      </c>
    </row>
    <row r="65" spans="1:11" x14ac:dyDescent="0.2">
      <c r="A65" s="21"/>
      <c r="B65" s="33"/>
      <c r="C65" s="22" t="s">
        <v>75</v>
      </c>
      <c r="D65" s="4">
        <v>1067.1890000000001</v>
      </c>
      <c r="E65" s="32"/>
      <c r="F65" s="22"/>
      <c r="G65" s="22"/>
      <c r="H65" s="22"/>
      <c r="I65" s="22"/>
      <c r="J65" s="22"/>
      <c r="K65" s="28"/>
    </row>
    <row r="66" spans="1:11" x14ac:dyDescent="0.2">
      <c r="A66" s="21"/>
      <c r="B66" s="33"/>
      <c r="C66" s="22"/>
      <c r="D66" s="4">
        <v>911.60299999999995</v>
      </c>
      <c r="E66" s="32"/>
      <c r="F66" s="5" t="s">
        <v>94</v>
      </c>
      <c r="G66" s="22"/>
      <c r="H66" s="22"/>
      <c r="I66" s="22"/>
      <c r="J66" s="22"/>
      <c r="K66" s="28"/>
    </row>
    <row r="67" spans="1:11" x14ac:dyDescent="0.2">
      <c r="A67" s="21"/>
      <c r="B67" s="33"/>
      <c r="C67" s="22"/>
      <c r="D67" s="4">
        <v>519.95600000000002</v>
      </c>
      <c r="E67" s="32"/>
      <c r="F67" s="5" t="s">
        <v>79</v>
      </c>
      <c r="G67" s="22"/>
      <c r="H67" s="22"/>
      <c r="I67" s="22"/>
      <c r="J67" s="22"/>
      <c r="K67" s="28"/>
    </row>
    <row r="68" spans="1:11" x14ac:dyDescent="0.2">
      <c r="A68" s="21"/>
      <c r="B68" s="33" t="s">
        <v>122</v>
      </c>
      <c r="C68" s="22" t="s">
        <v>75</v>
      </c>
      <c r="D68" s="12">
        <v>990.88800000000003</v>
      </c>
      <c r="E68" s="32">
        <f>SUM(D68:D73)</f>
        <v>12494.239000000001</v>
      </c>
      <c r="F68" s="22" t="s">
        <v>83</v>
      </c>
      <c r="G68" s="21">
        <v>14.8</v>
      </c>
      <c r="H68" s="21">
        <v>16.95</v>
      </c>
      <c r="I68" s="22" t="s">
        <v>77</v>
      </c>
      <c r="J68" s="21" t="s">
        <v>30</v>
      </c>
      <c r="K68" s="23">
        <v>6.3</v>
      </c>
    </row>
    <row r="69" spans="1:11" x14ac:dyDescent="0.2">
      <c r="A69" s="21"/>
      <c r="B69" s="33"/>
      <c r="C69" s="22"/>
      <c r="D69" s="13">
        <v>515.11599999999999</v>
      </c>
      <c r="E69" s="32"/>
      <c r="F69" s="22"/>
      <c r="G69" s="21"/>
      <c r="H69" s="21"/>
      <c r="I69" s="22"/>
      <c r="J69" s="21"/>
      <c r="K69" s="23"/>
    </row>
    <row r="70" spans="1:11" x14ac:dyDescent="0.2">
      <c r="A70" s="21"/>
      <c r="B70" s="33"/>
      <c r="C70" s="22"/>
      <c r="D70" s="13">
        <v>617.26400000000001</v>
      </c>
      <c r="E70" s="32"/>
      <c r="F70" s="22"/>
      <c r="G70" s="21"/>
      <c r="H70" s="21"/>
      <c r="I70" s="22"/>
      <c r="J70" s="21"/>
      <c r="K70" s="23"/>
    </row>
    <row r="71" spans="1:11" x14ac:dyDescent="0.2">
      <c r="A71" s="21"/>
      <c r="B71" s="33"/>
      <c r="C71" s="22"/>
      <c r="D71" s="13">
        <v>4031.3939999999998</v>
      </c>
      <c r="E71" s="32"/>
      <c r="F71" s="22"/>
      <c r="G71" s="21"/>
      <c r="H71" s="21"/>
      <c r="I71" s="22"/>
      <c r="J71" s="21"/>
      <c r="K71" s="23"/>
    </row>
    <row r="72" spans="1:11" x14ac:dyDescent="0.2">
      <c r="A72" s="21"/>
      <c r="B72" s="33"/>
      <c r="C72" s="22"/>
      <c r="D72" s="13">
        <v>6043.2610000000004</v>
      </c>
      <c r="E72" s="32"/>
      <c r="F72" s="22"/>
      <c r="G72" s="21"/>
      <c r="H72" s="21"/>
      <c r="I72" s="22"/>
      <c r="J72" s="21" t="s">
        <v>31</v>
      </c>
      <c r="K72" s="23">
        <v>6.5</v>
      </c>
    </row>
    <row r="73" spans="1:11" x14ac:dyDescent="0.2">
      <c r="A73" s="21"/>
      <c r="B73" s="33"/>
      <c r="C73" s="22"/>
      <c r="D73" s="9">
        <v>296.31599999999997</v>
      </c>
      <c r="E73" s="32"/>
      <c r="F73" s="22"/>
      <c r="G73" s="21"/>
      <c r="H73" s="21"/>
      <c r="I73" s="22"/>
      <c r="J73" s="21"/>
      <c r="K73" s="23"/>
    </row>
    <row r="74" spans="1:11" x14ac:dyDescent="0.2">
      <c r="A74" s="21"/>
      <c r="B74" s="14" t="s">
        <v>123</v>
      </c>
      <c r="C74" s="8" t="s">
        <v>88</v>
      </c>
      <c r="D74" s="9">
        <v>244.68</v>
      </c>
      <c r="E74" s="9">
        <f>D74</f>
        <v>244.68</v>
      </c>
      <c r="F74" s="5" t="s">
        <v>102</v>
      </c>
      <c r="G74" s="2">
        <v>8.5</v>
      </c>
      <c r="H74" s="2">
        <v>8</v>
      </c>
      <c r="I74" s="8" t="s">
        <v>99</v>
      </c>
      <c r="J74" s="8" t="s">
        <v>32</v>
      </c>
      <c r="K74" s="15" t="s">
        <v>33</v>
      </c>
    </row>
    <row r="75" spans="1:11" x14ac:dyDescent="0.2">
      <c r="A75" s="21" t="s">
        <v>124</v>
      </c>
      <c r="B75" s="22" t="s">
        <v>125</v>
      </c>
      <c r="C75" s="22" t="s">
        <v>84</v>
      </c>
      <c r="D75" s="4">
        <v>4821.1000000000004</v>
      </c>
      <c r="E75" s="32">
        <f>D75+D76</f>
        <v>7872.74</v>
      </c>
      <c r="F75" s="22" t="s">
        <v>106</v>
      </c>
      <c r="G75" s="22">
        <v>8.9499999999999993</v>
      </c>
      <c r="H75" s="22">
        <v>10</v>
      </c>
      <c r="I75" s="22" t="s">
        <v>86</v>
      </c>
      <c r="J75" s="28" t="s">
        <v>34</v>
      </c>
      <c r="K75" s="6" t="s">
        <v>35</v>
      </c>
    </row>
    <row r="76" spans="1:11" x14ac:dyDescent="0.2">
      <c r="A76" s="21"/>
      <c r="B76" s="22"/>
      <c r="C76" s="22"/>
      <c r="D76" s="4">
        <v>3051.64</v>
      </c>
      <c r="E76" s="32"/>
      <c r="F76" s="22"/>
      <c r="G76" s="22"/>
      <c r="H76" s="22"/>
      <c r="I76" s="22"/>
      <c r="J76" s="28"/>
      <c r="K76" s="6" t="s">
        <v>126</v>
      </c>
    </row>
    <row r="77" spans="1:11" x14ac:dyDescent="0.2">
      <c r="A77" s="21"/>
      <c r="B77" s="25" t="s">
        <v>127</v>
      </c>
      <c r="C77" s="16" t="s">
        <v>128</v>
      </c>
      <c r="D77" s="17">
        <v>247.04</v>
      </c>
      <c r="E77" s="17">
        <f>D77</f>
        <v>247.04</v>
      </c>
      <c r="F77" s="22" t="s">
        <v>81</v>
      </c>
      <c r="G77" s="22">
        <v>16.7</v>
      </c>
      <c r="H77" s="22">
        <v>17</v>
      </c>
      <c r="I77" s="22" t="s">
        <v>77</v>
      </c>
      <c r="J77" s="21" t="s">
        <v>129</v>
      </c>
      <c r="K77" s="21"/>
    </row>
    <row r="78" spans="1:11" x14ac:dyDescent="0.2">
      <c r="A78" s="21"/>
      <c r="B78" s="25"/>
      <c r="C78" s="22" t="s">
        <v>75</v>
      </c>
      <c r="D78" s="4">
        <v>629.42399999999998</v>
      </c>
      <c r="E78" s="32">
        <f>SUM(D78:D81)</f>
        <v>3794.9360000000001</v>
      </c>
      <c r="F78" s="22"/>
      <c r="G78" s="22"/>
      <c r="H78" s="22"/>
      <c r="I78" s="22"/>
      <c r="J78" s="22" t="s">
        <v>36</v>
      </c>
      <c r="K78" s="28">
        <v>6.18</v>
      </c>
    </row>
    <row r="79" spans="1:11" x14ac:dyDescent="0.2">
      <c r="A79" s="21"/>
      <c r="B79" s="25"/>
      <c r="C79" s="22"/>
      <c r="D79" s="4">
        <f>704.568+369.44</f>
        <v>1074.008</v>
      </c>
      <c r="E79" s="32"/>
      <c r="F79" s="22"/>
      <c r="G79" s="22"/>
      <c r="H79" s="22"/>
      <c r="I79" s="22"/>
      <c r="J79" s="22"/>
      <c r="K79" s="28"/>
    </row>
    <row r="80" spans="1:11" x14ac:dyDescent="0.2">
      <c r="A80" s="21"/>
      <c r="B80" s="25"/>
      <c r="C80" s="22"/>
      <c r="D80" s="4">
        <v>1570.14</v>
      </c>
      <c r="E80" s="32"/>
      <c r="F80" s="5" t="s">
        <v>94</v>
      </c>
      <c r="G80" s="22"/>
      <c r="H80" s="22"/>
      <c r="I80" s="22"/>
      <c r="J80" s="22"/>
      <c r="K80" s="28"/>
    </row>
    <row r="81" spans="1:11" x14ac:dyDescent="0.2">
      <c r="A81" s="21"/>
      <c r="B81" s="25"/>
      <c r="C81" s="22"/>
      <c r="D81" s="4">
        <v>521.36400000000003</v>
      </c>
      <c r="E81" s="32"/>
      <c r="F81" s="5" t="s">
        <v>80</v>
      </c>
      <c r="G81" s="22"/>
      <c r="H81" s="22"/>
      <c r="I81" s="22"/>
      <c r="J81" s="22"/>
      <c r="K81" s="28"/>
    </row>
    <row r="82" spans="1:11" x14ac:dyDescent="0.2">
      <c r="A82" s="21"/>
      <c r="B82" s="25" t="s">
        <v>130</v>
      </c>
      <c r="C82" s="22" t="s">
        <v>75</v>
      </c>
      <c r="D82" s="12">
        <v>509.875</v>
      </c>
      <c r="E82" s="32">
        <f>SUM(D82:D90)</f>
        <v>16449.692999999999</v>
      </c>
      <c r="F82" s="22" t="s">
        <v>83</v>
      </c>
      <c r="G82" s="22">
        <v>14.5</v>
      </c>
      <c r="H82" s="22">
        <v>17</v>
      </c>
      <c r="I82" s="22" t="s">
        <v>77</v>
      </c>
      <c r="J82" s="22" t="s">
        <v>37</v>
      </c>
      <c r="K82" s="28">
        <v>7.5</v>
      </c>
    </row>
    <row r="83" spans="1:11" x14ac:dyDescent="0.2">
      <c r="A83" s="21"/>
      <c r="B83" s="25"/>
      <c r="C83" s="22"/>
      <c r="D83" s="12">
        <v>4109.4459999999999</v>
      </c>
      <c r="E83" s="32"/>
      <c r="F83" s="22"/>
      <c r="G83" s="22"/>
      <c r="H83" s="22"/>
      <c r="I83" s="22"/>
      <c r="J83" s="22"/>
      <c r="K83" s="28"/>
    </row>
    <row r="84" spans="1:11" x14ac:dyDescent="0.2">
      <c r="A84" s="21"/>
      <c r="B84" s="25"/>
      <c r="C84" s="22"/>
      <c r="D84" s="12">
        <v>1375.768</v>
      </c>
      <c r="E84" s="32"/>
      <c r="F84" s="22"/>
      <c r="G84" s="22"/>
      <c r="H84" s="22"/>
      <c r="I84" s="22"/>
      <c r="J84" s="22"/>
      <c r="K84" s="28"/>
    </row>
    <row r="85" spans="1:11" x14ac:dyDescent="0.2">
      <c r="A85" s="21"/>
      <c r="B85" s="25"/>
      <c r="C85" s="22"/>
      <c r="D85" s="12">
        <v>524.88</v>
      </c>
      <c r="E85" s="32"/>
      <c r="F85" s="22"/>
      <c r="G85" s="22"/>
      <c r="H85" s="22"/>
      <c r="I85" s="22"/>
      <c r="J85" s="22"/>
      <c r="K85" s="28"/>
    </row>
    <row r="86" spans="1:11" x14ac:dyDescent="0.2">
      <c r="A86" s="21"/>
      <c r="B86" s="25"/>
      <c r="C86" s="22"/>
      <c r="D86" s="12">
        <v>4127.2839999999997</v>
      </c>
      <c r="E86" s="32"/>
      <c r="F86" s="22"/>
      <c r="G86" s="22"/>
      <c r="H86" s="22"/>
      <c r="I86" s="22"/>
      <c r="J86" s="22" t="s">
        <v>26</v>
      </c>
      <c r="K86" s="28">
        <v>7.9</v>
      </c>
    </row>
    <row r="87" spans="1:11" x14ac:dyDescent="0.2">
      <c r="A87" s="21"/>
      <c r="B87" s="25"/>
      <c r="C87" s="22"/>
      <c r="D87" s="12">
        <v>1122.258</v>
      </c>
      <c r="E87" s="32"/>
      <c r="F87" s="22"/>
      <c r="G87" s="22"/>
      <c r="H87" s="22"/>
      <c r="I87" s="22"/>
      <c r="J87" s="22"/>
      <c r="K87" s="28"/>
    </row>
    <row r="88" spans="1:11" x14ac:dyDescent="0.2">
      <c r="A88" s="21"/>
      <c r="B88" s="25"/>
      <c r="C88" s="22"/>
      <c r="D88" s="12">
        <v>2967.0149999999999</v>
      </c>
      <c r="E88" s="32"/>
      <c r="F88" s="22"/>
      <c r="G88" s="22"/>
      <c r="H88" s="22"/>
      <c r="I88" s="22"/>
      <c r="J88" s="22" t="s">
        <v>38</v>
      </c>
      <c r="K88" s="28">
        <v>7.5</v>
      </c>
    </row>
    <row r="89" spans="1:11" x14ac:dyDescent="0.2">
      <c r="A89" s="21"/>
      <c r="B89" s="25"/>
      <c r="C89" s="22"/>
      <c r="D89" s="12">
        <v>479.00400000000002</v>
      </c>
      <c r="E89" s="32"/>
      <c r="F89" s="22"/>
      <c r="G89" s="22"/>
      <c r="H89" s="22"/>
      <c r="I89" s="22"/>
      <c r="J89" s="22"/>
      <c r="K89" s="28"/>
    </row>
    <row r="90" spans="1:11" x14ac:dyDescent="0.2">
      <c r="A90" s="21"/>
      <c r="B90" s="25"/>
      <c r="C90" s="22"/>
      <c r="D90" s="12">
        <v>1234.163</v>
      </c>
      <c r="E90" s="32"/>
      <c r="F90" s="22"/>
      <c r="G90" s="22"/>
      <c r="H90" s="22"/>
      <c r="I90" s="22"/>
      <c r="J90" s="22"/>
      <c r="K90" s="28"/>
    </row>
    <row r="91" spans="1:11" x14ac:dyDescent="0.2">
      <c r="A91" s="21" t="s">
        <v>131</v>
      </c>
      <c r="B91" s="25" t="s">
        <v>132</v>
      </c>
      <c r="C91" s="5" t="s">
        <v>93</v>
      </c>
      <c r="D91" s="4">
        <v>984.01</v>
      </c>
      <c r="E91" s="34">
        <f>SUM(D91:D93)</f>
        <v>1342.4580000000001</v>
      </c>
      <c r="F91" s="22" t="s">
        <v>79</v>
      </c>
      <c r="G91" s="22">
        <v>22</v>
      </c>
      <c r="H91" s="22">
        <v>22.45</v>
      </c>
      <c r="I91" s="22" t="s">
        <v>77</v>
      </c>
      <c r="J91" s="22" t="s">
        <v>20</v>
      </c>
      <c r="K91" s="29">
        <v>8.1</v>
      </c>
    </row>
    <row r="92" spans="1:11" x14ac:dyDescent="0.2">
      <c r="A92" s="21"/>
      <c r="B92" s="25"/>
      <c r="C92" s="22" t="s">
        <v>88</v>
      </c>
      <c r="D92" s="4">
        <v>158.82499999999999</v>
      </c>
      <c r="E92" s="34"/>
      <c r="F92" s="22"/>
      <c r="G92" s="22"/>
      <c r="H92" s="22"/>
      <c r="I92" s="22"/>
      <c r="J92" s="22"/>
      <c r="K92" s="29"/>
    </row>
    <row r="93" spans="1:11" x14ac:dyDescent="0.2">
      <c r="A93" s="21"/>
      <c r="B93" s="25"/>
      <c r="C93" s="22"/>
      <c r="D93" s="4">
        <v>199.62299999999999</v>
      </c>
      <c r="E93" s="34"/>
      <c r="F93" s="5" t="s">
        <v>81</v>
      </c>
      <c r="G93" s="22"/>
      <c r="H93" s="22"/>
      <c r="I93" s="22"/>
      <c r="J93" s="22"/>
      <c r="K93" s="29"/>
    </row>
    <row r="94" spans="1:11" x14ac:dyDescent="0.2">
      <c r="A94" s="21"/>
      <c r="B94" s="25" t="s">
        <v>133</v>
      </c>
      <c r="C94" s="22" t="s">
        <v>84</v>
      </c>
      <c r="D94" s="4">
        <v>4953.82</v>
      </c>
      <c r="E94" s="34">
        <f>D94+D95+D96</f>
        <v>10469.700999999999</v>
      </c>
      <c r="F94" s="22" t="s">
        <v>106</v>
      </c>
      <c r="G94" s="22">
        <v>7</v>
      </c>
      <c r="H94" s="22">
        <v>9</v>
      </c>
      <c r="I94" s="22" t="s">
        <v>99</v>
      </c>
      <c r="J94" s="22" t="s">
        <v>39</v>
      </c>
      <c r="K94" s="28">
        <v>8.23</v>
      </c>
    </row>
    <row r="95" spans="1:11" x14ac:dyDescent="0.2">
      <c r="A95" s="21"/>
      <c r="B95" s="25"/>
      <c r="C95" s="22"/>
      <c r="D95" s="4">
        <v>5065.3900000000003</v>
      </c>
      <c r="E95" s="34"/>
      <c r="F95" s="22"/>
      <c r="G95" s="22"/>
      <c r="H95" s="22"/>
      <c r="I95" s="22"/>
      <c r="J95" s="22"/>
      <c r="K95" s="28"/>
    </row>
    <row r="96" spans="1:11" x14ac:dyDescent="0.2">
      <c r="A96" s="21"/>
      <c r="B96" s="25"/>
      <c r="C96" s="5" t="s">
        <v>88</v>
      </c>
      <c r="D96" s="4">
        <v>450.49099999999999</v>
      </c>
      <c r="E96" s="34"/>
      <c r="F96" s="5" t="s">
        <v>85</v>
      </c>
      <c r="G96" s="22"/>
      <c r="H96" s="22"/>
      <c r="I96" s="22"/>
      <c r="J96" s="5" t="s">
        <v>40</v>
      </c>
      <c r="K96" s="6" t="s">
        <v>41</v>
      </c>
    </row>
    <row r="97" spans="1:11" x14ac:dyDescent="0.2">
      <c r="A97" s="21"/>
      <c r="B97" s="33" t="s">
        <v>134</v>
      </c>
      <c r="C97" s="21" t="s">
        <v>88</v>
      </c>
      <c r="D97" s="9">
        <v>384.012</v>
      </c>
      <c r="E97" s="26">
        <f>D97+D99+D98</f>
        <v>670.93700000000001</v>
      </c>
      <c r="F97" s="22" t="s">
        <v>76</v>
      </c>
      <c r="G97" s="22">
        <v>8.15</v>
      </c>
      <c r="H97" s="22">
        <v>6.45</v>
      </c>
      <c r="I97" s="21" t="s">
        <v>99</v>
      </c>
      <c r="J97" s="21" t="s">
        <v>42</v>
      </c>
      <c r="K97" s="36" t="s">
        <v>43</v>
      </c>
    </row>
    <row r="98" spans="1:11" x14ac:dyDescent="0.2">
      <c r="A98" s="21"/>
      <c r="B98" s="33"/>
      <c r="C98" s="21"/>
      <c r="D98" s="9">
        <v>194.33500000000001</v>
      </c>
      <c r="E98" s="26"/>
      <c r="F98" s="22"/>
      <c r="G98" s="22"/>
      <c r="H98" s="22"/>
      <c r="I98" s="21"/>
      <c r="J98" s="21"/>
      <c r="K98" s="36"/>
    </row>
    <row r="99" spans="1:11" x14ac:dyDescent="0.2">
      <c r="A99" s="21"/>
      <c r="B99" s="33"/>
      <c r="C99" s="21"/>
      <c r="D99" s="9">
        <v>92.59</v>
      </c>
      <c r="E99" s="26"/>
      <c r="F99" s="22"/>
      <c r="G99" s="22"/>
      <c r="H99" s="22"/>
      <c r="I99" s="21"/>
      <c r="J99" s="21"/>
      <c r="K99" s="36"/>
    </row>
    <row r="100" spans="1:11" x14ac:dyDescent="0.2">
      <c r="A100" s="21"/>
      <c r="B100" s="22" t="s">
        <v>135</v>
      </c>
      <c r="C100" s="22" t="s">
        <v>75</v>
      </c>
      <c r="D100" s="4">
        <v>1751.9090000000001</v>
      </c>
      <c r="E100" s="32">
        <f>SUM(D100:D101)</f>
        <v>2319.9260000000004</v>
      </c>
      <c r="F100" s="22" t="s">
        <v>104</v>
      </c>
      <c r="G100" s="28">
        <v>13.75</v>
      </c>
      <c r="H100" s="28">
        <v>14</v>
      </c>
      <c r="I100" s="22" t="s">
        <v>77</v>
      </c>
      <c r="J100" s="22" t="s">
        <v>44</v>
      </c>
      <c r="K100" s="28">
        <v>9.6999999999999993</v>
      </c>
    </row>
    <row r="101" spans="1:11" x14ac:dyDescent="0.2">
      <c r="A101" s="21"/>
      <c r="B101" s="22"/>
      <c r="C101" s="22"/>
      <c r="D101" s="4">
        <v>568.01700000000005</v>
      </c>
      <c r="E101" s="32"/>
      <c r="F101" s="22"/>
      <c r="G101" s="28"/>
      <c r="H101" s="28"/>
      <c r="I101" s="22"/>
      <c r="J101" s="22"/>
      <c r="K101" s="28"/>
    </row>
    <row r="102" spans="1:11" x14ac:dyDescent="0.2">
      <c r="A102" s="21" t="s">
        <v>136</v>
      </c>
      <c r="B102" s="33" t="s">
        <v>137</v>
      </c>
      <c r="C102" s="21" t="s">
        <v>75</v>
      </c>
      <c r="D102" s="9">
        <v>807.44100000000003</v>
      </c>
      <c r="E102" s="26">
        <f>SUM(D102:D107)</f>
        <v>5371.4340000000002</v>
      </c>
      <c r="F102" s="5" t="s">
        <v>104</v>
      </c>
      <c r="G102" s="35">
        <v>13.7</v>
      </c>
      <c r="H102" s="35">
        <v>14.95</v>
      </c>
      <c r="I102" s="21" t="s">
        <v>77</v>
      </c>
      <c r="J102" s="21" t="s">
        <v>17</v>
      </c>
      <c r="K102" s="23" t="s">
        <v>45</v>
      </c>
    </row>
    <row r="103" spans="1:11" x14ac:dyDescent="0.2">
      <c r="A103" s="21"/>
      <c r="B103" s="33"/>
      <c r="C103" s="21"/>
      <c r="D103" s="9">
        <v>796.39200000000005</v>
      </c>
      <c r="E103" s="26"/>
      <c r="F103" s="22" t="s">
        <v>102</v>
      </c>
      <c r="G103" s="35"/>
      <c r="H103" s="35"/>
      <c r="I103" s="21"/>
      <c r="J103" s="21"/>
      <c r="K103" s="23"/>
    </row>
    <row r="104" spans="1:11" x14ac:dyDescent="0.2">
      <c r="A104" s="21"/>
      <c r="B104" s="33"/>
      <c r="C104" s="21"/>
      <c r="D104" s="9">
        <v>523.68200000000002</v>
      </c>
      <c r="E104" s="26"/>
      <c r="F104" s="22"/>
      <c r="G104" s="35"/>
      <c r="H104" s="35"/>
      <c r="I104" s="21"/>
      <c r="J104" s="21"/>
      <c r="K104" s="23"/>
    </row>
    <row r="105" spans="1:11" x14ac:dyDescent="0.2">
      <c r="A105" s="21"/>
      <c r="B105" s="33"/>
      <c r="C105" s="21"/>
      <c r="D105" s="9">
        <v>530.01199999999994</v>
      </c>
      <c r="E105" s="26"/>
      <c r="F105" s="22" t="s">
        <v>76</v>
      </c>
      <c r="G105" s="35"/>
      <c r="H105" s="35"/>
      <c r="I105" s="21"/>
      <c r="J105" s="21" t="s">
        <v>46</v>
      </c>
      <c r="K105" s="23">
        <v>9.19</v>
      </c>
    </row>
    <row r="106" spans="1:11" x14ac:dyDescent="0.2">
      <c r="A106" s="21"/>
      <c r="B106" s="33"/>
      <c r="C106" s="21"/>
      <c r="D106" s="9">
        <v>1062.9480000000001</v>
      </c>
      <c r="E106" s="26"/>
      <c r="F106" s="22"/>
      <c r="G106" s="35"/>
      <c r="H106" s="35"/>
      <c r="I106" s="21"/>
      <c r="J106" s="21"/>
      <c r="K106" s="23"/>
    </row>
    <row r="107" spans="1:11" x14ac:dyDescent="0.2">
      <c r="A107" s="21"/>
      <c r="B107" s="33"/>
      <c r="C107" s="21"/>
      <c r="D107" s="9">
        <v>1650.9590000000001</v>
      </c>
      <c r="E107" s="26"/>
      <c r="F107" s="22"/>
      <c r="G107" s="35"/>
      <c r="H107" s="35"/>
      <c r="I107" s="21"/>
      <c r="J107" s="21"/>
      <c r="K107" s="23"/>
    </row>
    <row r="108" spans="1:11" x14ac:dyDescent="0.2">
      <c r="A108" s="21"/>
      <c r="B108" s="25" t="s">
        <v>138</v>
      </c>
      <c r="C108" s="5" t="s">
        <v>93</v>
      </c>
      <c r="D108" s="4">
        <v>1536.96</v>
      </c>
      <c r="E108" s="34">
        <f>D108+D109</f>
        <v>1939.287</v>
      </c>
      <c r="F108" s="5" t="s">
        <v>79</v>
      </c>
      <c r="G108" s="22">
        <v>19.600000000000001</v>
      </c>
      <c r="H108" s="22">
        <v>20</v>
      </c>
      <c r="I108" s="22" t="s">
        <v>77</v>
      </c>
      <c r="J108" s="22" t="s">
        <v>47</v>
      </c>
      <c r="K108" s="6" t="s">
        <v>48</v>
      </c>
    </row>
    <row r="109" spans="1:11" x14ac:dyDescent="0.2">
      <c r="A109" s="21"/>
      <c r="B109" s="25"/>
      <c r="C109" s="5" t="s">
        <v>88</v>
      </c>
      <c r="D109" s="4">
        <v>402.327</v>
      </c>
      <c r="E109" s="34"/>
      <c r="F109" s="5" t="s">
        <v>81</v>
      </c>
      <c r="G109" s="22"/>
      <c r="H109" s="22"/>
      <c r="I109" s="22"/>
      <c r="J109" s="22"/>
      <c r="K109" s="6" t="s">
        <v>126</v>
      </c>
    </row>
    <row r="110" spans="1:11" x14ac:dyDescent="0.2">
      <c r="A110" s="21" t="s">
        <v>139</v>
      </c>
      <c r="B110" s="10" t="s">
        <v>140</v>
      </c>
      <c r="C110" s="5" t="s">
        <v>88</v>
      </c>
      <c r="D110" s="4">
        <v>174.73500000000001</v>
      </c>
      <c r="E110" s="18">
        <f>D110</f>
        <v>174.73500000000001</v>
      </c>
      <c r="F110" s="5" t="s">
        <v>76</v>
      </c>
      <c r="G110" s="5">
        <v>8.65</v>
      </c>
      <c r="H110" s="5">
        <v>6.45</v>
      </c>
      <c r="I110" s="5" t="s">
        <v>99</v>
      </c>
      <c r="J110" s="5" t="s">
        <v>49</v>
      </c>
      <c r="K110" s="11">
        <v>11.17</v>
      </c>
    </row>
    <row r="111" spans="1:11" x14ac:dyDescent="0.2">
      <c r="A111" s="21"/>
      <c r="B111" s="25" t="s">
        <v>141</v>
      </c>
      <c r="C111" s="22" t="s">
        <v>75</v>
      </c>
      <c r="D111" s="4">
        <v>2211.2130000000002</v>
      </c>
      <c r="E111" s="32">
        <f>SUM(D111:D115)</f>
        <v>12629.281000000001</v>
      </c>
      <c r="F111" s="22" t="s">
        <v>83</v>
      </c>
      <c r="G111" s="30">
        <v>20.149999999999999</v>
      </c>
      <c r="H111" s="30">
        <v>23</v>
      </c>
      <c r="I111" s="21" t="s">
        <v>77</v>
      </c>
      <c r="J111" s="23" t="s">
        <v>50</v>
      </c>
      <c r="K111" s="24">
        <v>11.16</v>
      </c>
    </row>
    <row r="112" spans="1:11" x14ac:dyDescent="0.2">
      <c r="A112" s="21"/>
      <c r="B112" s="25"/>
      <c r="C112" s="22"/>
      <c r="D112" s="4">
        <v>1977.0530000000001</v>
      </c>
      <c r="E112" s="32"/>
      <c r="F112" s="22"/>
      <c r="G112" s="30"/>
      <c r="H112" s="30"/>
      <c r="I112" s="21"/>
      <c r="J112" s="23"/>
      <c r="K112" s="24"/>
    </row>
    <row r="113" spans="1:11" x14ac:dyDescent="0.2">
      <c r="A113" s="21"/>
      <c r="B113" s="25"/>
      <c r="C113" s="22"/>
      <c r="D113" s="4">
        <v>171.31800000000001</v>
      </c>
      <c r="E113" s="32"/>
      <c r="F113" s="22"/>
      <c r="G113" s="30"/>
      <c r="H113" s="30"/>
      <c r="I113" s="21"/>
      <c r="J113" s="23"/>
      <c r="K113" s="24"/>
    </row>
    <row r="114" spans="1:11" x14ac:dyDescent="0.2">
      <c r="A114" s="21"/>
      <c r="B114" s="25"/>
      <c r="C114" s="22"/>
      <c r="D114" s="4">
        <v>3086.848</v>
      </c>
      <c r="E114" s="32"/>
      <c r="F114" s="22"/>
      <c r="G114" s="30"/>
      <c r="H114" s="30"/>
      <c r="I114" s="21"/>
      <c r="J114" s="23"/>
      <c r="K114" s="24"/>
    </row>
    <row r="115" spans="1:11" x14ac:dyDescent="0.2">
      <c r="A115" s="21"/>
      <c r="B115" s="25"/>
      <c r="C115" s="22"/>
      <c r="D115" s="4">
        <v>5182.8490000000002</v>
      </c>
      <c r="E115" s="32"/>
      <c r="F115" s="22"/>
      <c r="G115" s="30"/>
      <c r="H115" s="30"/>
      <c r="I115" s="21"/>
      <c r="J115" s="19" t="s">
        <v>4</v>
      </c>
      <c r="K115" s="15">
        <v>11.21</v>
      </c>
    </row>
    <row r="116" spans="1:11" x14ac:dyDescent="0.2">
      <c r="A116" s="21" t="s">
        <v>142</v>
      </c>
      <c r="B116" s="25" t="s">
        <v>143</v>
      </c>
      <c r="C116" s="21" t="s">
        <v>93</v>
      </c>
      <c r="D116" s="9">
        <v>305.36</v>
      </c>
      <c r="E116" s="26">
        <f>SUM(D116:D118)</f>
        <v>2300.25</v>
      </c>
      <c r="F116" s="8" t="s">
        <v>94</v>
      </c>
      <c r="G116" s="30">
        <v>30.5</v>
      </c>
      <c r="H116" s="30">
        <v>31.5</v>
      </c>
      <c r="I116" s="21" t="s">
        <v>77</v>
      </c>
      <c r="J116" s="19" t="s">
        <v>20</v>
      </c>
      <c r="K116" s="20">
        <v>12.8</v>
      </c>
    </row>
    <row r="117" spans="1:11" x14ac:dyDescent="0.2">
      <c r="A117" s="21"/>
      <c r="B117" s="25"/>
      <c r="C117" s="21"/>
      <c r="D117" s="9">
        <v>1012.77</v>
      </c>
      <c r="E117" s="26"/>
      <c r="F117" s="8" t="s">
        <v>79</v>
      </c>
      <c r="G117" s="30"/>
      <c r="H117" s="30"/>
      <c r="I117" s="21"/>
      <c r="J117" s="23" t="s">
        <v>51</v>
      </c>
      <c r="K117" s="24">
        <v>11.28</v>
      </c>
    </row>
    <row r="118" spans="1:11" x14ac:dyDescent="0.2">
      <c r="A118" s="21"/>
      <c r="B118" s="25"/>
      <c r="C118" s="21"/>
      <c r="D118" s="9">
        <v>982.12</v>
      </c>
      <c r="E118" s="26"/>
      <c r="F118" s="8" t="s">
        <v>81</v>
      </c>
      <c r="G118" s="30"/>
      <c r="H118" s="30"/>
      <c r="I118" s="21"/>
      <c r="J118" s="23"/>
      <c r="K118" s="24"/>
    </row>
    <row r="119" spans="1:11" x14ac:dyDescent="0.2">
      <c r="A119" s="21"/>
      <c r="B119" s="10" t="s">
        <v>144</v>
      </c>
      <c r="C119" s="8" t="s">
        <v>88</v>
      </c>
      <c r="D119" s="9">
        <v>306.23</v>
      </c>
      <c r="E119" s="9">
        <f>D119</f>
        <v>306.23</v>
      </c>
      <c r="F119" s="5" t="s">
        <v>145</v>
      </c>
      <c r="G119" s="3">
        <v>35</v>
      </c>
      <c r="H119" s="3">
        <v>33</v>
      </c>
      <c r="I119" s="5" t="s">
        <v>146</v>
      </c>
      <c r="J119" s="6" t="s">
        <v>52</v>
      </c>
      <c r="K119" s="15">
        <v>12.3</v>
      </c>
    </row>
    <row r="120" spans="1:11" x14ac:dyDescent="0.2">
      <c r="A120" s="21"/>
      <c r="B120" s="25" t="s">
        <v>147</v>
      </c>
      <c r="C120" s="8" t="s">
        <v>75</v>
      </c>
      <c r="D120" s="9">
        <v>926.83</v>
      </c>
      <c r="E120" s="26">
        <f>D120+D121</f>
        <v>932.72200000000009</v>
      </c>
      <c r="F120" s="22" t="s">
        <v>102</v>
      </c>
      <c r="G120" s="30">
        <v>8.6999999999999993</v>
      </c>
      <c r="H120" s="30">
        <v>8</v>
      </c>
      <c r="I120" s="22" t="s">
        <v>115</v>
      </c>
      <c r="J120" s="28" t="s">
        <v>53</v>
      </c>
      <c r="K120" s="24">
        <v>12.12</v>
      </c>
    </row>
    <row r="121" spans="1:11" x14ac:dyDescent="0.2">
      <c r="A121" s="21"/>
      <c r="B121" s="25"/>
      <c r="C121" s="8" t="s">
        <v>88</v>
      </c>
      <c r="D121" s="9">
        <v>5.8920000000000003</v>
      </c>
      <c r="E121" s="26"/>
      <c r="F121" s="22"/>
      <c r="G121" s="30"/>
      <c r="H121" s="30"/>
      <c r="I121" s="22"/>
      <c r="J121" s="28"/>
      <c r="K121" s="24"/>
    </row>
    <row r="122" spans="1:11" x14ac:dyDescent="0.2">
      <c r="A122" s="21" t="s">
        <v>148</v>
      </c>
      <c r="B122" s="25" t="s">
        <v>149</v>
      </c>
      <c r="C122" s="22" t="s">
        <v>84</v>
      </c>
      <c r="D122" s="4">
        <v>5001.1000000000004</v>
      </c>
      <c r="E122" s="32">
        <f>SUM(D122:D125)</f>
        <v>23201.859</v>
      </c>
      <c r="F122" s="22" t="s">
        <v>106</v>
      </c>
      <c r="G122" s="31">
        <v>9.3000000000000007</v>
      </c>
      <c r="H122" s="31">
        <v>10</v>
      </c>
      <c r="I122" s="31" t="s">
        <v>150</v>
      </c>
      <c r="J122" s="28" t="s">
        <v>54</v>
      </c>
      <c r="K122" s="11" t="s">
        <v>55</v>
      </c>
    </row>
    <row r="123" spans="1:11" x14ac:dyDescent="0.2">
      <c r="A123" s="21"/>
      <c r="B123" s="25"/>
      <c r="C123" s="22"/>
      <c r="D123" s="4">
        <v>10036.85</v>
      </c>
      <c r="E123" s="32"/>
      <c r="F123" s="22"/>
      <c r="G123" s="31"/>
      <c r="H123" s="31"/>
      <c r="I123" s="31"/>
      <c r="J123" s="28"/>
      <c r="K123" s="11" t="s">
        <v>126</v>
      </c>
    </row>
    <row r="124" spans="1:11" x14ac:dyDescent="0.2">
      <c r="A124" s="21"/>
      <c r="B124" s="25"/>
      <c r="C124" s="22"/>
      <c r="D124" s="4">
        <v>4946.3190000000004</v>
      </c>
      <c r="E124" s="32"/>
      <c r="F124" s="22" t="s">
        <v>85</v>
      </c>
      <c r="G124" s="31"/>
      <c r="H124" s="31"/>
      <c r="I124" s="31"/>
      <c r="J124" s="28"/>
      <c r="K124" s="29" t="s">
        <v>55</v>
      </c>
    </row>
    <row r="125" spans="1:11" x14ac:dyDescent="0.2">
      <c r="A125" s="21"/>
      <c r="B125" s="25"/>
      <c r="C125" s="22"/>
      <c r="D125" s="4">
        <v>3217.59</v>
      </c>
      <c r="E125" s="32"/>
      <c r="F125" s="22"/>
      <c r="G125" s="31"/>
      <c r="H125" s="31"/>
      <c r="I125" s="31"/>
      <c r="J125" s="28"/>
      <c r="K125" s="29"/>
    </row>
    <row r="126" spans="1:11" x14ac:dyDescent="0.2">
      <c r="A126" s="21"/>
      <c r="B126" s="25" t="s">
        <v>151</v>
      </c>
      <c r="C126" s="8" t="s">
        <v>152</v>
      </c>
      <c r="D126" s="4">
        <v>227.30099999999999</v>
      </c>
      <c r="E126" s="32">
        <f>SUM(D126:D133)</f>
        <v>12362.546</v>
      </c>
      <c r="F126" s="22" t="s">
        <v>83</v>
      </c>
      <c r="G126" s="30">
        <v>19.25</v>
      </c>
      <c r="H126" s="30">
        <v>20</v>
      </c>
      <c r="I126" s="21" t="s">
        <v>77</v>
      </c>
      <c r="J126" s="23" t="s">
        <v>31</v>
      </c>
      <c r="K126" s="8" t="s">
        <v>153</v>
      </c>
    </row>
    <row r="127" spans="1:11" x14ac:dyDescent="0.2">
      <c r="A127" s="21"/>
      <c r="B127" s="25"/>
      <c r="C127" s="22" t="s">
        <v>75</v>
      </c>
      <c r="D127" s="4">
        <v>497.11799999999999</v>
      </c>
      <c r="E127" s="32"/>
      <c r="F127" s="22"/>
      <c r="G127" s="30"/>
      <c r="H127" s="30"/>
      <c r="I127" s="21"/>
      <c r="J127" s="23"/>
      <c r="K127" s="24">
        <v>12.24</v>
      </c>
    </row>
    <row r="128" spans="1:11" x14ac:dyDescent="0.2">
      <c r="A128" s="21"/>
      <c r="B128" s="25"/>
      <c r="C128" s="22"/>
      <c r="D128" s="4">
        <v>405.69400000000002</v>
      </c>
      <c r="E128" s="32"/>
      <c r="F128" s="22"/>
      <c r="G128" s="30"/>
      <c r="H128" s="30"/>
      <c r="I128" s="21"/>
      <c r="J128" s="23"/>
      <c r="K128" s="24"/>
    </row>
    <row r="129" spans="1:11" x14ac:dyDescent="0.2">
      <c r="A129" s="21"/>
      <c r="B129" s="25"/>
      <c r="C129" s="22"/>
      <c r="D129" s="4">
        <v>3009.8310000000001</v>
      </c>
      <c r="E129" s="32"/>
      <c r="F129" s="22"/>
      <c r="G129" s="30"/>
      <c r="H129" s="30"/>
      <c r="I129" s="21"/>
      <c r="J129" s="23"/>
      <c r="K129" s="24"/>
    </row>
    <row r="130" spans="1:11" x14ac:dyDescent="0.2">
      <c r="A130" s="21"/>
      <c r="B130" s="25"/>
      <c r="C130" s="22"/>
      <c r="D130" s="4">
        <v>2113.3710000000001</v>
      </c>
      <c r="E130" s="32"/>
      <c r="F130" s="22"/>
      <c r="G130" s="30"/>
      <c r="H130" s="30"/>
      <c r="I130" s="21"/>
      <c r="J130" s="23"/>
      <c r="K130" s="24"/>
    </row>
    <row r="131" spans="1:11" x14ac:dyDescent="0.2">
      <c r="A131" s="21"/>
      <c r="B131" s="25"/>
      <c r="C131" s="22"/>
      <c r="D131" s="4">
        <v>54.78</v>
      </c>
      <c r="E131" s="32"/>
      <c r="F131" s="22"/>
      <c r="G131" s="30"/>
      <c r="H131" s="30"/>
      <c r="I131" s="21"/>
      <c r="J131" s="23"/>
      <c r="K131" s="24"/>
    </row>
    <row r="132" spans="1:11" x14ac:dyDescent="0.2">
      <c r="A132" s="21"/>
      <c r="B132" s="25"/>
      <c r="C132" s="22"/>
      <c r="D132" s="4">
        <v>3051.7559999999999</v>
      </c>
      <c r="E132" s="32"/>
      <c r="F132" s="22"/>
      <c r="G132" s="30"/>
      <c r="H132" s="30"/>
      <c r="I132" s="21"/>
      <c r="J132" s="23" t="s">
        <v>56</v>
      </c>
      <c r="K132" s="24" t="s">
        <v>57</v>
      </c>
    </row>
    <row r="133" spans="1:11" x14ac:dyDescent="0.2">
      <c r="A133" s="21"/>
      <c r="B133" s="25"/>
      <c r="C133" s="22"/>
      <c r="D133" s="4">
        <v>3002.6950000000002</v>
      </c>
      <c r="E133" s="32"/>
      <c r="F133" s="22"/>
      <c r="G133" s="30"/>
      <c r="H133" s="30"/>
      <c r="I133" s="21"/>
      <c r="J133" s="23"/>
      <c r="K133" s="24"/>
    </row>
    <row r="134" spans="1:11" x14ac:dyDescent="0.2">
      <c r="A134" s="21"/>
      <c r="B134" s="25" t="s">
        <v>154</v>
      </c>
      <c r="C134" s="21" t="s">
        <v>93</v>
      </c>
      <c r="D134" s="9">
        <v>500</v>
      </c>
      <c r="E134" s="26">
        <f>SUM(D134:D139)</f>
        <v>4893.2470000000003</v>
      </c>
      <c r="F134" s="5" t="s">
        <v>79</v>
      </c>
      <c r="G134" s="30">
        <v>22.8</v>
      </c>
      <c r="H134" s="30">
        <v>23</v>
      </c>
      <c r="I134" s="21" t="s">
        <v>77</v>
      </c>
      <c r="J134" s="28" t="s">
        <v>58</v>
      </c>
      <c r="K134" s="29" t="s">
        <v>59</v>
      </c>
    </row>
    <row r="135" spans="1:11" x14ac:dyDescent="0.2">
      <c r="A135" s="21"/>
      <c r="B135" s="25"/>
      <c r="C135" s="21"/>
      <c r="D135" s="9">
        <v>520</v>
      </c>
      <c r="E135" s="26"/>
      <c r="F135" s="22" t="s">
        <v>94</v>
      </c>
      <c r="G135" s="30"/>
      <c r="H135" s="30"/>
      <c r="I135" s="21"/>
      <c r="J135" s="28"/>
      <c r="K135" s="29"/>
    </row>
    <row r="136" spans="1:11" x14ac:dyDescent="0.2">
      <c r="A136" s="21"/>
      <c r="B136" s="25"/>
      <c r="C136" s="21" t="s">
        <v>75</v>
      </c>
      <c r="D136" s="9">
        <v>1100</v>
      </c>
      <c r="E136" s="26"/>
      <c r="F136" s="22"/>
      <c r="G136" s="30"/>
      <c r="H136" s="30"/>
      <c r="I136" s="21"/>
      <c r="J136" s="28"/>
      <c r="K136" s="29"/>
    </row>
    <row r="137" spans="1:11" x14ac:dyDescent="0.2">
      <c r="A137" s="21"/>
      <c r="B137" s="25"/>
      <c r="C137" s="21"/>
      <c r="D137" s="9">
        <v>1783.644</v>
      </c>
      <c r="E137" s="26"/>
      <c r="F137" s="22" t="s">
        <v>81</v>
      </c>
      <c r="G137" s="30"/>
      <c r="H137" s="30"/>
      <c r="I137" s="21"/>
      <c r="J137" s="28" t="s">
        <v>60</v>
      </c>
      <c r="K137" s="24">
        <v>12.28</v>
      </c>
    </row>
    <row r="138" spans="1:11" x14ac:dyDescent="0.2">
      <c r="A138" s="21"/>
      <c r="B138" s="25"/>
      <c r="C138" s="8" t="s">
        <v>88</v>
      </c>
      <c r="D138" s="9">
        <v>404.95100000000002</v>
      </c>
      <c r="E138" s="26"/>
      <c r="F138" s="22"/>
      <c r="G138" s="30"/>
      <c r="H138" s="30"/>
      <c r="I138" s="21"/>
      <c r="J138" s="28"/>
      <c r="K138" s="24"/>
    </row>
    <row r="139" spans="1:11" x14ac:dyDescent="0.2">
      <c r="A139" s="21"/>
      <c r="B139" s="25"/>
      <c r="C139" s="8" t="s">
        <v>75</v>
      </c>
      <c r="D139" s="9">
        <v>584.65200000000004</v>
      </c>
      <c r="E139" s="26"/>
      <c r="F139" s="5" t="s">
        <v>80</v>
      </c>
      <c r="G139" s="30"/>
      <c r="H139" s="30"/>
      <c r="I139" s="21"/>
      <c r="J139" s="28"/>
      <c r="K139" s="24"/>
    </row>
    <row r="140" spans="1:11" x14ac:dyDescent="0.2">
      <c r="A140" s="21"/>
      <c r="B140" s="25" t="s">
        <v>155</v>
      </c>
      <c r="C140" s="21" t="s">
        <v>88</v>
      </c>
      <c r="D140" s="9">
        <v>500</v>
      </c>
      <c r="E140" s="26">
        <f>D140+D141</f>
        <v>700</v>
      </c>
      <c r="F140" s="22" t="s">
        <v>156</v>
      </c>
      <c r="G140" s="27">
        <v>14.5</v>
      </c>
      <c r="H140" s="27">
        <v>13.45</v>
      </c>
      <c r="I140" s="22" t="s">
        <v>118</v>
      </c>
      <c r="J140" s="23" t="s">
        <v>61</v>
      </c>
      <c r="K140" s="24" t="s">
        <v>62</v>
      </c>
    </row>
    <row r="141" spans="1:11" x14ac:dyDescent="0.2">
      <c r="A141" s="21"/>
      <c r="B141" s="25"/>
      <c r="C141" s="21"/>
      <c r="D141" s="9">
        <v>200</v>
      </c>
      <c r="E141" s="26"/>
      <c r="F141" s="22"/>
      <c r="G141" s="27"/>
      <c r="H141" s="27"/>
      <c r="I141" s="22"/>
      <c r="J141" s="23"/>
      <c r="K141" s="24"/>
    </row>
  </sheetData>
  <mergeCells count="306">
    <mergeCell ref="I2:I6"/>
    <mergeCell ref="J2:J6"/>
    <mergeCell ref="K2:K6"/>
    <mergeCell ref="B7:B9"/>
    <mergeCell ref="C7:C9"/>
    <mergeCell ref="E7:E9"/>
    <mergeCell ref="G7:G9"/>
    <mergeCell ref="H7:H9"/>
    <mergeCell ref="I7:I9"/>
    <mergeCell ref="J7:J9"/>
    <mergeCell ref="B2:B6"/>
    <mergeCell ref="C2:C6"/>
    <mergeCell ref="E2:E6"/>
    <mergeCell ref="F2:F6"/>
    <mergeCell ref="G2:G6"/>
    <mergeCell ref="H2:H6"/>
    <mergeCell ref="E14:E15"/>
    <mergeCell ref="J14:J15"/>
    <mergeCell ref="K14:K15"/>
    <mergeCell ref="F16:F18"/>
    <mergeCell ref="G16:G18"/>
    <mergeCell ref="H16:H18"/>
    <mergeCell ref="I16:I18"/>
    <mergeCell ref="K7:K9"/>
    <mergeCell ref="B10:B15"/>
    <mergeCell ref="C10:C15"/>
    <mergeCell ref="E10:E13"/>
    <mergeCell ref="F10:F15"/>
    <mergeCell ref="G10:G15"/>
    <mergeCell ref="H10:H15"/>
    <mergeCell ref="I10:I15"/>
    <mergeCell ref="J10:J13"/>
    <mergeCell ref="K10:K13"/>
    <mergeCell ref="B17:B18"/>
    <mergeCell ref="C17:C18"/>
    <mergeCell ref="E17:E18"/>
    <mergeCell ref="J17:J18"/>
    <mergeCell ref="B19:B23"/>
    <mergeCell ref="E19:E23"/>
    <mergeCell ref="F19:F23"/>
    <mergeCell ref="G19:G23"/>
    <mergeCell ref="H19:H23"/>
    <mergeCell ref="I19:I23"/>
    <mergeCell ref="J19:J23"/>
    <mergeCell ref="K19:K23"/>
    <mergeCell ref="C20:C23"/>
    <mergeCell ref="B24:B29"/>
    <mergeCell ref="C24:C25"/>
    <mergeCell ref="E24:E29"/>
    <mergeCell ref="F24:F25"/>
    <mergeCell ref="G24:G29"/>
    <mergeCell ref="H24:H29"/>
    <mergeCell ref="I24:I29"/>
    <mergeCell ref="J24:J27"/>
    <mergeCell ref="K24:K27"/>
    <mergeCell ref="C26:C29"/>
    <mergeCell ref="J28:J29"/>
    <mergeCell ref="K28:K29"/>
    <mergeCell ref="B31:B36"/>
    <mergeCell ref="C31:C36"/>
    <mergeCell ref="E31:E36"/>
    <mergeCell ref="F31:F36"/>
    <mergeCell ref="G31:G36"/>
    <mergeCell ref="I31:I36"/>
    <mergeCell ref="J31:J36"/>
    <mergeCell ref="K31:K36"/>
    <mergeCell ref="B37:B41"/>
    <mergeCell ref="C37:C41"/>
    <mergeCell ref="E37:E41"/>
    <mergeCell ref="F37:F41"/>
    <mergeCell ref="G37:G41"/>
    <mergeCell ref="H37:H41"/>
    <mergeCell ref="J37:J41"/>
    <mergeCell ref="K37:K41"/>
    <mergeCell ref="B42:B45"/>
    <mergeCell ref="C42:C45"/>
    <mergeCell ref="E42:E45"/>
    <mergeCell ref="I42:I45"/>
    <mergeCell ref="J42:J45"/>
    <mergeCell ref="K42:K45"/>
    <mergeCell ref="F43:F45"/>
    <mergeCell ref="J46:J49"/>
    <mergeCell ref="K46:K49"/>
    <mergeCell ref="F47:F48"/>
    <mergeCell ref="C48:C49"/>
    <mergeCell ref="E48:E49"/>
    <mergeCell ref="G43:G45"/>
    <mergeCell ref="H43:H45"/>
    <mergeCell ref="B46:B49"/>
    <mergeCell ref="C46:C47"/>
    <mergeCell ref="E46:E47"/>
    <mergeCell ref="G46:G49"/>
    <mergeCell ref="H46:H49"/>
    <mergeCell ref="J52:J54"/>
    <mergeCell ref="K52:K54"/>
    <mergeCell ref="B57:B58"/>
    <mergeCell ref="F57:F58"/>
    <mergeCell ref="G57:G58"/>
    <mergeCell ref="H57:H58"/>
    <mergeCell ref="I57:I58"/>
    <mergeCell ref="J57:J58"/>
    <mergeCell ref="B50:B51"/>
    <mergeCell ref="E50:E51"/>
    <mergeCell ref="B52:B54"/>
    <mergeCell ref="C52:C54"/>
    <mergeCell ref="E52:E54"/>
    <mergeCell ref="G52:G54"/>
    <mergeCell ref="K57:K58"/>
    <mergeCell ref="B59:B63"/>
    <mergeCell ref="C59:C63"/>
    <mergeCell ref="E59:E63"/>
    <mergeCell ref="F59:F63"/>
    <mergeCell ref="G59:G63"/>
    <mergeCell ref="H59:H63"/>
    <mergeCell ref="I59:I63"/>
    <mergeCell ref="J60:J63"/>
    <mergeCell ref="K60:K63"/>
    <mergeCell ref="J64:J67"/>
    <mergeCell ref="K64:K67"/>
    <mergeCell ref="C65:C67"/>
    <mergeCell ref="B68:B73"/>
    <mergeCell ref="C68:C73"/>
    <mergeCell ref="E68:E73"/>
    <mergeCell ref="F68:F73"/>
    <mergeCell ref="G68:G73"/>
    <mergeCell ref="H68:H73"/>
    <mergeCell ref="I68:I73"/>
    <mergeCell ref="B64:B67"/>
    <mergeCell ref="E64:E67"/>
    <mergeCell ref="F64:F65"/>
    <mergeCell ref="G64:G67"/>
    <mergeCell ref="H64:H67"/>
    <mergeCell ref="I64:I67"/>
    <mergeCell ref="J68:J71"/>
    <mergeCell ref="K68:K71"/>
    <mergeCell ref="J72:J73"/>
    <mergeCell ref="K72:K73"/>
    <mergeCell ref="B75:B76"/>
    <mergeCell ref="C75:C76"/>
    <mergeCell ref="E75:E76"/>
    <mergeCell ref="F75:F76"/>
    <mergeCell ref="G75:G76"/>
    <mergeCell ref="H75:H76"/>
    <mergeCell ref="J75:J76"/>
    <mergeCell ref="B77:B81"/>
    <mergeCell ref="F77:F79"/>
    <mergeCell ref="G77:G81"/>
    <mergeCell ref="H77:H81"/>
    <mergeCell ref="I77:I81"/>
    <mergeCell ref="J77:K77"/>
    <mergeCell ref="C78:C81"/>
    <mergeCell ref="E78:E81"/>
    <mergeCell ref="J78:J81"/>
    <mergeCell ref="K78:K81"/>
    <mergeCell ref="B82:B90"/>
    <mergeCell ref="C82:C90"/>
    <mergeCell ref="E82:E90"/>
    <mergeCell ref="F82:F90"/>
    <mergeCell ref="G82:G90"/>
    <mergeCell ref="H82:H90"/>
    <mergeCell ref="I82:I90"/>
    <mergeCell ref="J82:J85"/>
    <mergeCell ref="K82:K85"/>
    <mergeCell ref="J86:J87"/>
    <mergeCell ref="K86:K87"/>
    <mergeCell ref="J88:J90"/>
    <mergeCell ref="K88:K90"/>
    <mergeCell ref="B91:B93"/>
    <mergeCell ref="E91:E93"/>
    <mergeCell ref="F91:F92"/>
    <mergeCell ref="G91:G93"/>
    <mergeCell ref="H91:H93"/>
    <mergeCell ref="J91:J93"/>
    <mergeCell ref="K91:K93"/>
    <mergeCell ref="C92:C93"/>
    <mergeCell ref="B94:B96"/>
    <mergeCell ref="C94:C95"/>
    <mergeCell ref="E94:E96"/>
    <mergeCell ref="F94:F95"/>
    <mergeCell ref="G94:G96"/>
    <mergeCell ref="H94:H96"/>
    <mergeCell ref="J94:J95"/>
    <mergeCell ref="K94:K95"/>
    <mergeCell ref="B97:B99"/>
    <mergeCell ref="C97:C99"/>
    <mergeCell ref="E97:E99"/>
    <mergeCell ref="F97:F99"/>
    <mergeCell ref="G97:G99"/>
    <mergeCell ref="H97:H99"/>
    <mergeCell ref="I97:I99"/>
    <mergeCell ref="J97:J99"/>
    <mergeCell ref="K97:K99"/>
    <mergeCell ref="B100:B101"/>
    <mergeCell ref="C100:C101"/>
    <mergeCell ref="E100:E101"/>
    <mergeCell ref="F100:F101"/>
    <mergeCell ref="G100:G101"/>
    <mergeCell ref="H100:H101"/>
    <mergeCell ref="I100:I101"/>
    <mergeCell ref="J100:J101"/>
    <mergeCell ref="K100:K101"/>
    <mergeCell ref="E102:E107"/>
    <mergeCell ref="G102:G107"/>
    <mergeCell ref="H102:H107"/>
    <mergeCell ref="I102:I107"/>
    <mergeCell ref="J102:J104"/>
    <mergeCell ref="K102:K104"/>
    <mergeCell ref="F103:F104"/>
    <mergeCell ref="F105:F107"/>
    <mergeCell ref="J105:J107"/>
    <mergeCell ref="K105:K107"/>
    <mergeCell ref="C102:C107"/>
    <mergeCell ref="B102:B107"/>
    <mergeCell ref="B108:B109"/>
    <mergeCell ref="E108:E109"/>
    <mergeCell ref="G108:G109"/>
    <mergeCell ref="H108:H109"/>
    <mergeCell ref="I108:I109"/>
    <mergeCell ref="J108:J109"/>
    <mergeCell ref="J111:J114"/>
    <mergeCell ref="K111:K114"/>
    <mergeCell ref="B116:B118"/>
    <mergeCell ref="C116:C118"/>
    <mergeCell ref="E116:E118"/>
    <mergeCell ref="G116:G118"/>
    <mergeCell ref="H116:H118"/>
    <mergeCell ref="I116:I118"/>
    <mergeCell ref="J117:J118"/>
    <mergeCell ref="B111:B115"/>
    <mergeCell ref="C111:C115"/>
    <mergeCell ref="E111:E115"/>
    <mergeCell ref="F111:F115"/>
    <mergeCell ref="G111:G115"/>
    <mergeCell ref="H111:H115"/>
    <mergeCell ref="K117:K118"/>
    <mergeCell ref="B120:B121"/>
    <mergeCell ref="E120:E121"/>
    <mergeCell ref="F120:F121"/>
    <mergeCell ref="G120:G121"/>
    <mergeCell ref="H120:H121"/>
    <mergeCell ref="I120:I121"/>
    <mergeCell ref="J120:J121"/>
    <mergeCell ref="K120:K121"/>
    <mergeCell ref="J122:J125"/>
    <mergeCell ref="F124:F125"/>
    <mergeCell ref="K124:K125"/>
    <mergeCell ref="B126:B133"/>
    <mergeCell ref="E126:E133"/>
    <mergeCell ref="F126:F133"/>
    <mergeCell ref="G126:G133"/>
    <mergeCell ref="H126:H133"/>
    <mergeCell ref="I126:I133"/>
    <mergeCell ref="B122:B125"/>
    <mergeCell ref="C122:C125"/>
    <mergeCell ref="E122:E125"/>
    <mergeCell ref="F122:F123"/>
    <mergeCell ref="G122:G125"/>
    <mergeCell ref="H122:H125"/>
    <mergeCell ref="J140:J141"/>
    <mergeCell ref="K140:K141"/>
    <mergeCell ref="A122:A141"/>
    <mergeCell ref="A116:A121"/>
    <mergeCell ref="A110:A115"/>
    <mergeCell ref="B140:B141"/>
    <mergeCell ref="C140:C141"/>
    <mergeCell ref="E140:E141"/>
    <mergeCell ref="F140:F141"/>
    <mergeCell ref="G140:G141"/>
    <mergeCell ref="H140:H141"/>
    <mergeCell ref="I134:I139"/>
    <mergeCell ref="J134:J136"/>
    <mergeCell ref="K134:K136"/>
    <mergeCell ref="F135:F136"/>
    <mergeCell ref="C136:C137"/>
    <mergeCell ref="F137:F138"/>
    <mergeCell ref="J137:J139"/>
    <mergeCell ref="K137:K139"/>
    <mergeCell ref="J126:J131"/>
    <mergeCell ref="C127:C133"/>
    <mergeCell ref="K127:K131"/>
    <mergeCell ref="J132:J133"/>
    <mergeCell ref="K132:K133"/>
    <mergeCell ref="A31:A51"/>
    <mergeCell ref="A24:A30"/>
    <mergeCell ref="A2:A23"/>
    <mergeCell ref="A102:A109"/>
    <mergeCell ref="A91:A101"/>
    <mergeCell ref="A75:A90"/>
    <mergeCell ref="A57:A74"/>
    <mergeCell ref="A52:A56"/>
    <mergeCell ref="I140:I141"/>
    <mergeCell ref="B134:B139"/>
    <mergeCell ref="C134:C135"/>
    <mergeCell ref="E134:E139"/>
    <mergeCell ref="G134:G139"/>
    <mergeCell ref="H134:H139"/>
    <mergeCell ref="I122:I125"/>
    <mergeCell ref="I111:I115"/>
    <mergeCell ref="I94:I96"/>
    <mergeCell ref="I91:I93"/>
    <mergeCell ref="I75:I76"/>
    <mergeCell ref="H52:H54"/>
    <mergeCell ref="I52:I54"/>
    <mergeCell ref="I46:I49"/>
    <mergeCell ref="I37:I41"/>
    <mergeCell ref="H31:H3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38" sqref="E38"/>
    </sheetView>
  </sheetViews>
  <sheetFormatPr baseColWidth="10" defaultRowHeight="15" x14ac:dyDescent="0.2"/>
  <sheetData>
    <row r="1" spans="1:6" x14ac:dyDescent="0.2">
      <c r="A1" s="38" t="s">
        <v>157</v>
      </c>
      <c r="B1" s="38" t="s">
        <v>158</v>
      </c>
      <c r="C1" s="38" t="s">
        <v>159</v>
      </c>
      <c r="D1" s="38" t="s">
        <v>160</v>
      </c>
      <c r="E1" s="38" t="s">
        <v>161</v>
      </c>
      <c r="F1" s="38" t="s">
        <v>162</v>
      </c>
    </row>
    <row r="2" spans="1:6" x14ac:dyDescent="0.2">
      <c r="A2" s="38">
        <v>4773.9120000000003</v>
      </c>
      <c r="B2" s="38">
        <v>1</v>
      </c>
      <c r="C2" s="38">
        <v>1010.8</v>
      </c>
      <c r="D2" s="38">
        <v>947.21</v>
      </c>
      <c r="E2" s="38">
        <v>11</v>
      </c>
      <c r="F2" s="38">
        <v>12.25</v>
      </c>
    </row>
    <row r="3" spans="1:6" x14ac:dyDescent="0.2">
      <c r="A3" s="38">
        <v>2306.6840000000002</v>
      </c>
      <c r="B3" s="38">
        <v>1</v>
      </c>
      <c r="C3" s="38">
        <v>1617.88</v>
      </c>
      <c r="D3" s="38">
        <v>947.21</v>
      </c>
      <c r="E3" s="38">
        <v>20</v>
      </c>
      <c r="F3" s="38">
        <v>23.65</v>
      </c>
    </row>
    <row r="4" spans="1:6" x14ac:dyDescent="0.2">
      <c r="A4" s="38">
        <v>5224.5219999999999</v>
      </c>
      <c r="B4" s="38">
        <v>1</v>
      </c>
      <c r="C4" s="38">
        <v>1115.74</v>
      </c>
      <c r="D4" s="38">
        <v>947.21</v>
      </c>
      <c r="E4" s="38">
        <v>16.05</v>
      </c>
      <c r="F4" s="38">
        <v>20</v>
      </c>
    </row>
    <row r="5" spans="1:6" x14ac:dyDescent="0.2">
      <c r="A5" s="38">
        <v>6113.085</v>
      </c>
      <c r="B5" s="38">
        <v>1</v>
      </c>
      <c r="C5" s="38">
        <v>1115.74</v>
      </c>
      <c r="D5" s="38">
        <v>947.21</v>
      </c>
      <c r="E5" s="38">
        <v>16.05</v>
      </c>
      <c r="F5" s="38">
        <v>20</v>
      </c>
    </row>
    <row r="6" spans="1:6" x14ac:dyDescent="0.2">
      <c r="A6" s="38">
        <v>5058.72</v>
      </c>
      <c r="B6" s="38">
        <v>2</v>
      </c>
      <c r="C6" s="38">
        <v>2631.74</v>
      </c>
      <c r="D6" s="38">
        <v>947.21</v>
      </c>
      <c r="E6" s="38">
        <v>9</v>
      </c>
      <c r="F6" s="38">
        <v>10.5</v>
      </c>
    </row>
    <row r="7" spans="1:6" x14ac:dyDescent="0.2">
      <c r="A7" s="38">
        <v>843.64700000000005</v>
      </c>
      <c r="B7" s="38">
        <v>3</v>
      </c>
      <c r="C7" s="38">
        <v>2631.74</v>
      </c>
      <c r="D7" s="38">
        <v>947.21</v>
      </c>
      <c r="E7" s="38">
        <v>9</v>
      </c>
      <c r="F7" s="38">
        <v>10.5</v>
      </c>
    </row>
    <row r="8" spans="1:6" x14ac:dyDescent="0.2">
      <c r="A8" s="38">
        <v>6617.0839999999998</v>
      </c>
      <c r="B8" s="38">
        <v>1</v>
      </c>
      <c r="C8" s="38">
        <v>1010.8</v>
      </c>
      <c r="D8" s="38">
        <v>947.21</v>
      </c>
      <c r="E8" s="38">
        <v>13.45</v>
      </c>
      <c r="F8" s="38">
        <v>16</v>
      </c>
    </row>
    <row r="9" spans="1:6" x14ac:dyDescent="0.2">
      <c r="A9" s="38">
        <v>4438.57</v>
      </c>
      <c r="B9" s="38">
        <v>1</v>
      </c>
      <c r="C9" s="38">
        <v>1617.88</v>
      </c>
      <c r="D9" s="38">
        <v>956.35</v>
      </c>
      <c r="E9" s="38">
        <v>26.5</v>
      </c>
      <c r="F9" s="38">
        <v>28</v>
      </c>
    </row>
    <row r="10" spans="1:6" x14ac:dyDescent="0.2">
      <c r="A10" s="38">
        <v>837.755</v>
      </c>
      <c r="B10" s="38">
        <v>4</v>
      </c>
      <c r="C10" s="38">
        <v>8012.08</v>
      </c>
      <c r="D10" s="38">
        <v>956.35</v>
      </c>
      <c r="E10" s="38">
        <v>27</v>
      </c>
      <c r="F10" s="38">
        <v>25</v>
      </c>
    </row>
    <row r="11" spans="1:6" x14ac:dyDescent="0.2">
      <c r="A11" s="38">
        <v>4689.1409999999996</v>
      </c>
      <c r="B11" s="38">
        <v>1</v>
      </c>
      <c r="C11" s="38">
        <v>1010.8</v>
      </c>
      <c r="D11" s="38">
        <v>1056.43</v>
      </c>
      <c r="E11" s="38">
        <v>10.45</v>
      </c>
      <c r="F11" s="38">
        <v>12.75</v>
      </c>
    </row>
    <row r="12" spans="1:6" x14ac:dyDescent="0.2">
      <c r="A12" s="38">
        <v>4884.2420000000002</v>
      </c>
      <c r="B12" s="38">
        <v>1</v>
      </c>
      <c r="C12" s="38">
        <v>1010.8</v>
      </c>
      <c r="D12" s="38">
        <v>1056.43</v>
      </c>
      <c r="E12" s="38">
        <v>12.95</v>
      </c>
      <c r="F12" s="38">
        <v>14.45</v>
      </c>
    </row>
    <row r="13" spans="1:6" x14ac:dyDescent="0.2">
      <c r="A13" s="38">
        <v>20167.907999999999</v>
      </c>
      <c r="B13" s="38">
        <v>2</v>
      </c>
      <c r="C13" s="38">
        <v>2631.74</v>
      </c>
      <c r="D13" s="38">
        <v>1056.43</v>
      </c>
      <c r="E13" s="38">
        <v>10</v>
      </c>
      <c r="F13" s="38">
        <v>11.125</v>
      </c>
    </row>
    <row r="14" spans="1:6" x14ac:dyDescent="0.2">
      <c r="A14" s="38">
        <v>1698.55</v>
      </c>
      <c r="B14" s="38">
        <v>1</v>
      </c>
      <c r="C14" s="38">
        <v>1617.88</v>
      </c>
      <c r="D14" s="38">
        <v>1056.43</v>
      </c>
      <c r="E14" s="38">
        <v>21.8</v>
      </c>
      <c r="F14" s="38">
        <v>22.45</v>
      </c>
    </row>
    <row r="15" spans="1:6" x14ac:dyDescent="0.2">
      <c r="A15" s="38">
        <v>958.28</v>
      </c>
      <c r="B15" s="38">
        <v>5</v>
      </c>
      <c r="C15" s="38">
        <v>1617.88</v>
      </c>
      <c r="D15" s="38">
        <v>1056.43</v>
      </c>
      <c r="E15" s="38">
        <v>21.8</v>
      </c>
      <c r="F15" s="38">
        <v>22.45</v>
      </c>
    </row>
    <row r="16" spans="1:6" x14ac:dyDescent="0.2">
      <c r="A16" s="38">
        <v>5526.7089999999998</v>
      </c>
      <c r="B16" s="38">
        <v>2</v>
      </c>
      <c r="C16" s="38">
        <v>1010.8</v>
      </c>
      <c r="D16" s="38">
        <v>1056.43</v>
      </c>
      <c r="E16" s="38">
        <v>9.5</v>
      </c>
      <c r="F16" s="38">
        <v>9.75</v>
      </c>
    </row>
    <row r="17" spans="1:6" x14ac:dyDescent="0.2">
      <c r="A17" s="38">
        <v>1721.615</v>
      </c>
      <c r="B17" s="38">
        <v>1</v>
      </c>
      <c r="C17" s="38">
        <v>1617.88</v>
      </c>
      <c r="D17" s="38">
        <v>1056.5999999999999</v>
      </c>
      <c r="E17" s="38">
        <v>22.5</v>
      </c>
      <c r="F17" s="38">
        <v>23.45</v>
      </c>
    </row>
    <row r="18" spans="1:6" x14ac:dyDescent="0.2">
      <c r="A18" s="38">
        <v>8786.39</v>
      </c>
      <c r="B18" s="38">
        <v>6</v>
      </c>
      <c r="C18" s="38">
        <v>8483.3700000000008</v>
      </c>
      <c r="D18" s="38">
        <v>1056.5999999999999</v>
      </c>
      <c r="E18" s="38">
        <v>20.350000000000001</v>
      </c>
      <c r="F18" s="38">
        <v>24</v>
      </c>
    </row>
    <row r="19" spans="1:6" x14ac:dyDescent="0.2">
      <c r="A19" s="38">
        <v>999.11500000000001</v>
      </c>
      <c r="B19" s="38">
        <v>2</v>
      </c>
      <c r="C19" s="38">
        <v>1010.8</v>
      </c>
      <c r="D19" s="38">
        <v>1056.5999999999999</v>
      </c>
      <c r="E19" s="38">
        <v>16.5</v>
      </c>
      <c r="F19" s="38">
        <v>14</v>
      </c>
    </row>
    <row r="20" spans="1:6" x14ac:dyDescent="0.2">
      <c r="A20" s="38">
        <v>74.078000000000003</v>
      </c>
      <c r="B20" s="38">
        <v>3</v>
      </c>
      <c r="C20" s="38">
        <v>1010.8</v>
      </c>
      <c r="D20" s="38">
        <v>1041.6500000000001</v>
      </c>
      <c r="E20" s="38">
        <v>8.5</v>
      </c>
      <c r="F20" s="38">
        <v>7.5</v>
      </c>
    </row>
    <row r="21" spans="1:6" x14ac:dyDescent="0.2">
      <c r="A21" s="38">
        <v>90.400999999999996</v>
      </c>
      <c r="B21" s="38">
        <v>2</v>
      </c>
      <c r="C21" s="38">
        <v>1010.8</v>
      </c>
      <c r="D21" s="38">
        <v>1041.6500000000001</v>
      </c>
      <c r="E21" s="38">
        <v>8.5</v>
      </c>
      <c r="F21" s="38">
        <v>7.5</v>
      </c>
    </row>
    <row r="22" spans="1:6" x14ac:dyDescent="0.2">
      <c r="A22" s="38">
        <v>11549.076999999999</v>
      </c>
      <c r="B22" s="38">
        <v>1</v>
      </c>
      <c r="C22" s="38">
        <v>1115.74</v>
      </c>
      <c r="D22" s="38">
        <v>1041.6500000000001</v>
      </c>
      <c r="E22" s="38">
        <v>14.95</v>
      </c>
      <c r="F22" s="38">
        <v>16.45</v>
      </c>
    </row>
    <row r="23" spans="1:6" x14ac:dyDescent="0.2">
      <c r="A23" s="38">
        <v>3005.8530000000001</v>
      </c>
      <c r="B23" s="38">
        <v>1</v>
      </c>
      <c r="C23" s="38">
        <v>1617.88</v>
      </c>
      <c r="D23" s="38">
        <v>1041.6500000000001</v>
      </c>
      <c r="E23" s="38">
        <v>17.98</v>
      </c>
      <c r="F23" s="38">
        <v>20</v>
      </c>
    </row>
    <row r="24" spans="1:6" x14ac:dyDescent="0.2">
      <c r="A24" s="38">
        <v>12494.239</v>
      </c>
      <c r="B24" s="38">
        <v>1</v>
      </c>
      <c r="C24" s="38">
        <v>1115.74</v>
      </c>
      <c r="D24" s="38">
        <v>1041.6500000000001</v>
      </c>
      <c r="E24" s="38">
        <v>14.8</v>
      </c>
      <c r="F24" s="38">
        <v>16.95</v>
      </c>
    </row>
    <row r="25" spans="1:6" x14ac:dyDescent="0.2">
      <c r="A25" s="38">
        <v>244.68</v>
      </c>
      <c r="B25" s="38">
        <v>3</v>
      </c>
      <c r="C25" s="38">
        <v>1010.8</v>
      </c>
      <c r="D25" s="38">
        <v>1041.6500000000001</v>
      </c>
      <c r="E25" s="38">
        <v>8.5</v>
      </c>
      <c r="F25" s="38">
        <v>8</v>
      </c>
    </row>
    <row r="26" spans="1:6" x14ac:dyDescent="0.2">
      <c r="A26" s="38">
        <v>7872.74</v>
      </c>
      <c r="B26" s="38">
        <v>2</v>
      </c>
      <c r="C26" s="38">
        <v>2631.74</v>
      </c>
      <c r="D26" s="38">
        <v>1044.76</v>
      </c>
      <c r="E26" s="38">
        <v>8.9499999999999993</v>
      </c>
      <c r="F26" s="38">
        <v>10</v>
      </c>
    </row>
    <row r="27" spans="1:6" x14ac:dyDescent="0.2">
      <c r="A27" s="38">
        <v>3794.9360000000001</v>
      </c>
      <c r="B27" s="38">
        <v>1</v>
      </c>
      <c r="C27" s="38">
        <v>1617.88</v>
      </c>
      <c r="D27" s="38">
        <v>1044.76</v>
      </c>
      <c r="E27" s="38">
        <v>16.7</v>
      </c>
      <c r="F27" s="38">
        <v>17</v>
      </c>
    </row>
    <row r="28" spans="1:6" x14ac:dyDescent="0.2">
      <c r="A28" s="38">
        <v>16449.692999999999</v>
      </c>
      <c r="B28" s="38">
        <v>1</v>
      </c>
      <c r="C28" s="38">
        <v>1010.8</v>
      </c>
      <c r="D28" s="38">
        <v>1044.76</v>
      </c>
      <c r="E28" s="38">
        <v>14.5</v>
      </c>
      <c r="F28" s="38">
        <v>17</v>
      </c>
    </row>
    <row r="29" spans="1:6" x14ac:dyDescent="0.2">
      <c r="A29" s="38">
        <v>1342.4580000000001</v>
      </c>
      <c r="B29" s="38">
        <v>3</v>
      </c>
      <c r="C29" s="38">
        <v>1617.88</v>
      </c>
      <c r="D29" s="38">
        <v>1064.71</v>
      </c>
      <c r="E29" s="38">
        <v>22</v>
      </c>
      <c r="F29" s="38">
        <v>22.45</v>
      </c>
    </row>
    <row r="30" spans="1:6" x14ac:dyDescent="0.2">
      <c r="A30" s="38">
        <v>10469.700999999999</v>
      </c>
      <c r="B30" s="38">
        <v>2</v>
      </c>
      <c r="C30" s="38">
        <v>2631.74</v>
      </c>
      <c r="D30" s="38">
        <v>1064.71</v>
      </c>
      <c r="E30" s="38">
        <v>7</v>
      </c>
      <c r="F30" s="38">
        <v>9</v>
      </c>
    </row>
    <row r="31" spans="1:6" x14ac:dyDescent="0.2">
      <c r="A31" s="38">
        <v>670.93700000000001</v>
      </c>
      <c r="B31" s="38">
        <v>3</v>
      </c>
      <c r="C31" s="38">
        <v>1010.8</v>
      </c>
      <c r="D31" s="38">
        <v>1064.71</v>
      </c>
      <c r="E31" s="38">
        <v>8.15</v>
      </c>
      <c r="F31" s="38">
        <v>6.45</v>
      </c>
    </row>
    <row r="32" spans="1:6" x14ac:dyDescent="0.2">
      <c r="A32" s="38">
        <v>2319.9259999999999</v>
      </c>
      <c r="B32" s="38">
        <v>1</v>
      </c>
      <c r="C32" s="38">
        <v>1010.8</v>
      </c>
      <c r="D32" s="38">
        <v>1064.71</v>
      </c>
      <c r="E32" s="38">
        <v>13.75</v>
      </c>
      <c r="F32" s="38">
        <v>14</v>
      </c>
    </row>
    <row r="33" spans="1:6" x14ac:dyDescent="0.2">
      <c r="A33" s="38">
        <v>5371.4340000000002</v>
      </c>
      <c r="B33" s="38">
        <v>1</v>
      </c>
      <c r="C33" s="38">
        <v>1010.8</v>
      </c>
      <c r="D33" s="38">
        <v>1079.8599999999999</v>
      </c>
      <c r="E33" s="38">
        <v>13.7</v>
      </c>
      <c r="F33" s="38">
        <v>15</v>
      </c>
    </row>
    <row r="34" spans="1:6" x14ac:dyDescent="0.2">
      <c r="A34" s="38">
        <v>1939.287</v>
      </c>
      <c r="B34" s="38">
        <v>5</v>
      </c>
      <c r="C34" s="38">
        <v>1617.88</v>
      </c>
      <c r="D34" s="38">
        <v>1079.8599999999999</v>
      </c>
      <c r="E34" s="38">
        <v>19.600000000000001</v>
      </c>
      <c r="F34" s="38">
        <v>20</v>
      </c>
    </row>
    <row r="35" spans="1:6" x14ac:dyDescent="0.2">
      <c r="A35" s="38">
        <v>174.73500000000001</v>
      </c>
      <c r="B35" s="38">
        <v>3</v>
      </c>
      <c r="C35" s="38">
        <v>1010.8</v>
      </c>
      <c r="D35" s="38">
        <v>1092</v>
      </c>
      <c r="E35" s="38">
        <v>8.65</v>
      </c>
      <c r="F35" s="38">
        <v>6.45</v>
      </c>
    </row>
    <row r="36" spans="1:6" x14ac:dyDescent="0.2">
      <c r="A36" s="38">
        <v>12629.281000000001</v>
      </c>
      <c r="B36" s="38">
        <v>1</v>
      </c>
      <c r="C36" s="38">
        <v>1115.74</v>
      </c>
      <c r="D36" s="38">
        <v>1092</v>
      </c>
      <c r="E36" s="38">
        <v>20.149999999999999</v>
      </c>
      <c r="F36" s="38">
        <v>23</v>
      </c>
    </row>
    <row r="37" spans="1:6" x14ac:dyDescent="0.2">
      <c r="A37" s="38">
        <v>2300.25</v>
      </c>
      <c r="B37" s="38">
        <v>6</v>
      </c>
      <c r="C37" s="38">
        <v>1617.88</v>
      </c>
      <c r="D37" s="38">
        <v>1109.68</v>
      </c>
      <c r="E37" s="38">
        <v>30.5</v>
      </c>
      <c r="F37" s="38">
        <v>31.5</v>
      </c>
    </row>
    <row r="38" spans="1:6" x14ac:dyDescent="0.2">
      <c r="A38" s="38">
        <v>306.23</v>
      </c>
      <c r="B38" s="38">
        <v>3</v>
      </c>
      <c r="C38" s="38">
        <v>8850.4</v>
      </c>
      <c r="D38" s="38">
        <v>1109.68</v>
      </c>
      <c r="E38" s="38">
        <v>35</v>
      </c>
      <c r="F38" s="38">
        <v>33</v>
      </c>
    </row>
    <row r="39" spans="1:6" x14ac:dyDescent="0.2">
      <c r="A39" s="38">
        <v>932.72199999999998</v>
      </c>
      <c r="B39" s="38">
        <v>1</v>
      </c>
      <c r="C39" s="38">
        <v>1010.8</v>
      </c>
      <c r="D39" s="38">
        <v>1109.68</v>
      </c>
      <c r="E39" s="38">
        <v>8.6999999999999993</v>
      </c>
      <c r="F39" s="38">
        <v>8</v>
      </c>
    </row>
    <row r="40" spans="1:6" x14ac:dyDescent="0.2">
      <c r="A40" s="38">
        <v>23201.859</v>
      </c>
      <c r="B40" s="38">
        <v>2</v>
      </c>
      <c r="C40" s="38">
        <v>2631.74</v>
      </c>
      <c r="D40" s="38">
        <v>1148.02</v>
      </c>
      <c r="E40" s="38">
        <v>9.3000000000000007</v>
      </c>
      <c r="F40" s="38">
        <v>10</v>
      </c>
    </row>
    <row r="41" spans="1:6" x14ac:dyDescent="0.2">
      <c r="A41" s="38">
        <v>12362.546</v>
      </c>
      <c r="B41" s="38">
        <v>1</v>
      </c>
      <c r="C41" s="38">
        <v>1115.74</v>
      </c>
      <c r="D41" s="38">
        <v>1148.02</v>
      </c>
      <c r="E41" s="38">
        <v>19.25</v>
      </c>
      <c r="F41" s="38">
        <v>20</v>
      </c>
    </row>
    <row r="42" spans="1:6" x14ac:dyDescent="0.2">
      <c r="A42" s="38">
        <v>4893.2470000000003</v>
      </c>
      <c r="B42" s="38">
        <v>1</v>
      </c>
      <c r="C42" s="39">
        <v>1617.88</v>
      </c>
      <c r="D42" s="38">
        <v>1148.02</v>
      </c>
      <c r="E42" s="38">
        <v>22.8</v>
      </c>
      <c r="F42" s="38">
        <v>23</v>
      </c>
    </row>
    <row r="43" spans="1:6" x14ac:dyDescent="0.2">
      <c r="A43" s="38">
        <v>700</v>
      </c>
      <c r="B43" s="38">
        <v>3</v>
      </c>
      <c r="C43" s="38">
        <v>3729.96</v>
      </c>
      <c r="D43" s="38">
        <v>1148.02</v>
      </c>
      <c r="E43" s="38" t="s">
        <v>163</v>
      </c>
      <c r="F43" s="38">
        <v>13.45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2019-03-02T08:21:26Z</dcterms:created>
  <dcterms:modified xsi:type="dcterms:W3CDTF">2019-03-02T14:04:18Z</dcterms:modified>
</cp:coreProperties>
</file>