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ocuments/GitHub/cplex_test/"/>
    </mc:Choice>
  </mc:AlternateContent>
  <xr:revisionPtr revIDLastSave="0" documentId="13_ncr:1_{80C2F25B-6559-8242-B6CF-E01A7C936B8E}" xr6:coauthVersionLast="43" xr6:coauthVersionMax="43" xr10:uidLastSave="{00000000-0000-0000-0000-000000000000}"/>
  <bookViews>
    <workbookView xWindow="2780" yWindow="1560" windowWidth="28040" windowHeight="17440" xr2:uid="{CBD728BC-5636-9645-8BD1-BBEE6B004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1" i="1"/>
  <c r="E21" i="1"/>
  <c r="C21" i="1"/>
  <c r="C17" i="1"/>
  <c r="D17" i="1" s="1"/>
  <c r="E17" i="1" s="1"/>
  <c r="D30" i="1" l="1"/>
  <c r="D33" i="1"/>
  <c r="C33" i="1"/>
  <c r="C30" i="1"/>
  <c r="D18" i="1"/>
  <c r="D22" i="1" s="1"/>
  <c r="E18" i="1"/>
  <c r="E19" i="1" s="1"/>
  <c r="E20" i="1" s="1"/>
  <c r="C18" i="1"/>
  <c r="E4" i="1"/>
  <c r="E9" i="1" s="1"/>
  <c r="D4" i="1"/>
  <c r="D9" i="1" s="1"/>
  <c r="C4" i="1"/>
  <c r="C9" i="1" s="1"/>
  <c r="C34" i="1" l="1"/>
  <c r="C31" i="1"/>
  <c r="C32" i="1" s="1"/>
  <c r="C35" i="1" s="1"/>
  <c r="E33" i="1"/>
  <c r="E30" i="1"/>
  <c r="D31" i="1"/>
  <c r="D32" i="1" s="1"/>
  <c r="D35" i="1" s="1"/>
  <c r="D34" i="1"/>
  <c r="C5" i="1"/>
  <c r="E5" i="1"/>
  <c r="E6" i="1" s="1"/>
  <c r="E7" i="1"/>
  <c r="E8" i="1" s="1"/>
  <c r="E10" i="1" s="1"/>
  <c r="C7" i="1"/>
  <c r="C8" i="1" s="1"/>
  <c r="C10" i="1" s="1"/>
  <c r="D7" i="1"/>
  <c r="D8" i="1" s="1"/>
  <c r="D5" i="1"/>
  <c r="D6" i="1" s="1"/>
  <c r="E23" i="1"/>
  <c r="C22" i="1"/>
  <c r="E22" i="1"/>
  <c r="C19" i="1"/>
  <c r="C20" i="1" s="1"/>
  <c r="D19" i="1"/>
  <c r="D20" i="1" s="1"/>
  <c r="D23" i="1" s="1"/>
  <c r="C6" i="1"/>
  <c r="E31" i="1" l="1"/>
  <c r="E32" i="1" s="1"/>
  <c r="E35" i="1" s="1"/>
  <c r="C36" i="1" s="1"/>
  <c r="E34" i="1"/>
  <c r="D10" i="1"/>
  <c r="C24" i="1"/>
  <c r="C11" i="1"/>
</calcChain>
</file>

<file path=xl/sharedStrings.xml><?xml version="1.0" encoding="utf-8"?>
<sst xmlns="http://schemas.openxmlformats.org/spreadsheetml/2006/main" count="36" uniqueCount="12">
  <si>
    <t>年需求量D</t>
  </si>
  <si>
    <t>订购成本S</t>
  </si>
  <si>
    <t>单位成本C</t>
  </si>
  <si>
    <t>存储成本h</t>
  </si>
  <si>
    <t>最佳订购规模</t>
  </si>
  <si>
    <t>周转库存</t>
  </si>
  <si>
    <t>平均周转时间</t>
  </si>
  <si>
    <t>订购成本</t>
  </si>
  <si>
    <t>年存储成本</t>
  </si>
  <si>
    <t>订购频率</t>
  </si>
  <si>
    <t>年成本</t>
  </si>
  <si>
    <t>总成本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</si>
</sst>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4F4-F8F1-7941-9B01-55674B253778}">
  <dimension ref="A1:J36"/>
  <sheetViews>
    <sheetView tabSelected="1" workbookViewId="0">
      <selection activeCell="C32" sqref="C32"/>
    </sheetView>
  </sheetViews>
  <sheetFormatPr baseColWidth="10" defaultRowHeight="16" x14ac:dyDescent="0.2"/>
  <cols>
    <col min="2" max="2" width="14" customWidth="1"/>
  </cols>
  <sheetData>
    <row r="1" spans="1:10" x14ac:dyDescent="0.2">
      <c r="A1" s="1"/>
      <c r="B1" s="1"/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</row>
    <row r="2" spans="1:10" x14ac:dyDescent="0.2">
      <c r="A2" s="1"/>
      <c r="B2" s="1"/>
      <c r="C2" s="2">
        <v>5000</v>
      </c>
      <c r="D2" s="2">
        <v>500</v>
      </c>
      <c r="E2" s="2">
        <v>0.2</v>
      </c>
      <c r="F2" s="1"/>
      <c r="G2" s="1"/>
      <c r="H2" s="1"/>
      <c r="I2" s="1"/>
      <c r="J2" s="1"/>
    </row>
    <row r="3" spans="1:10" x14ac:dyDescent="0.2">
      <c r="A3" s="1"/>
      <c r="B3" s="1" t="s">
        <v>0</v>
      </c>
      <c r="C3" s="2">
        <v>12000</v>
      </c>
      <c r="D3" s="2">
        <v>1200</v>
      </c>
      <c r="E3" s="2">
        <v>120</v>
      </c>
      <c r="F3" s="1"/>
      <c r="G3" s="1"/>
      <c r="H3" s="1"/>
      <c r="I3" s="1"/>
      <c r="J3" s="1"/>
    </row>
    <row r="4" spans="1:10" x14ac:dyDescent="0.2">
      <c r="A4" s="1"/>
      <c r="B4" s="1" t="s">
        <v>4</v>
      </c>
      <c r="C4" s="2">
        <f>SQRT(2*C3*C2/D2/E2)</f>
        <v>1095.4451150103323</v>
      </c>
      <c r="D4" s="2">
        <f>SQRT(2*D3*C2/D2/E2)</f>
        <v>346.41016151377545</v>
      </c>
      <c r="E4" s="2">
        <f>SQRT(2*E3*C2/D2/E2)</f>
        <v>109.54451150103323</v>
      </c>
      <c r="F4" s="1"/>
      <c r="G4" s="1"/>
      <c r="H4" s="1"/>
      <c r="I4" s="1"/>
      <c r="J4" s="1"/>
    </row>
    <row r="5" spans="1:10" x14ac:dyDescent="0.2">
      <c r="A5" s="1"/>
      <c r="B5" s="1" t="s">
        <v>5</v>
      </c>
      <c r="C5" s="2">
        <f>C4/2</f>
        <v>547.72255750516615</v>
      </c>
      <c r="D5" s="2">
        <f>D4/2</f>
        <v>173.20508075688772</v>
      </c>
      <c r="E5" s="2">
        <f>E4/2</f>
        <v>54.772255750516614</v>
      </c>
      <c r="F5" s="1"/>
      <c r="G5" s="1"/>
      <c r="H5" s="1"/>
      <c r="I5" s="1"/>
      <c r="J5" s="1"/>
    </row>
    <row r="6" spans="1:10" x14ac:dyDescent="0.2">
      <c r="A6" s="1"/>
      <c r="B6" s="1" t="s">
        <v>8</v>
      </c>
      <c r="C6" s="2">
        <f>D2*E2*C5</f>
        <v>54772.255750516619</v>
      </c>
      <c r="D6" s="2">
        <f>E2*D2*D5</f>
        <v>17320.508075688773</v>
      </c>
      <c r="E6" s="2">
        <f>D2*E2*E5</f>
        <v>5477.2255750516615</v>
      </c>
      <c r="F6" s="1"/>
      <c r="G6" s="1"/>
      <c r="H6" s="1"/>
      <c r="I6" s="1"/>
      <c r="J6" s="1"/>
    </row>
    <row r="7" spans="1:10" x14ac:dyDescent="0.2">
      <c r="A7" s="1"/>
      <c r="B7" s="1" t="s">
        <v>9</v>
      </c>
      <c r="C7" s="2">
        <f>C3/C4</f>
        <v>10.954451150103322</v>
      </c>
      <c r="D7" s="2">
        <f>D3/D4</f>
        <v>3.4641016151377548</v>
      </c>
      <c r="E7" s="2">
        <f>E3/E4</f>
        <v>1.0954451150103321</v>
      </c>
      <c r="F7" s="1"/>
      <c r="G7" s="1"/>
      <c r="H7" s="1"/>
      <c r="I7" s="1"/>
      <c r="J7" s="1"/>
    </row>
    <row r="8" spans="1:10" x14ac:dyDescent="0.2">
      <c r="A8" s="1"/>
      <c r="B8" s="1" t="s">
        <v>7</v>
      </c>
      <c r="C8" s="2">
        <f>C7*C2</f>
        <v>54772.255750516611</v>
      </c>
      <c r="D8" s="2">
        <f>D7*C2</f>
        <v>17320.508075688773</v>
      </c>
      <c r="E8" s="2">
        <f>E7*C2</f>
        <v>5477.2255750516606</v>
      </c>
      <c r="F8" s="1"/>
      <c r="G8" s="1"/>
      <c r="H8" s="1"/>
      <c r="I8" s="1"/>
      <c r="J8" s="1"/>
    </row>
    <row r="9" spans="1:10" x14ac:dyDescent="0.2">
      <c r="A9" s="1"/>
      <c r="B9" s="1" t="s">
        <v>6</v>
      </c>
      <c r="C9" s="2">
        <f>C4/2/C3*52</f>
        <v>2.3734644158557199</v>
      </c>
      <c r="D9" s="2">
        <f>D4/2/D3*52</f>
        <v>7.5055534994651349</v>
      </c>
      <c r="E9" s="2">
        <f>E4/2/E3*52</f>
        <v>23.734644158557199</v>
      </c>
      <c r="F9" s="1"/>
      <c r="G9" s="1"/>
      <c r="H9" s="1"/>
      <c r="I9" s="1"/>
      <c r="J9" s="1"/>
    </row>
    <row r="10" spans="1:10" x14ac:dyDescent="0.2">
      <c r="A10" s="1"/>
      <c r="B10" s="1" t="s">
        <v>10</v>
      </c>
      <c r="C10" s="2">
        <f>C8+C6</f>
        <v>109544.51150103324</v>
      </c>
      <c r="D10" s="2">
        <f t="shared" ref="D10:E10" si="0">D8+D6</f>
        <v>34641.016151377546</v>
      </c>
      <c r="E10" s="2">
        <f t="shared" si="0"/>
        <v>10954.451150103323</v>
      </c>
      <c r="F10" s="1"/>
      <c r="G10" s="1"/>
      <c r="H10" s="1"/>
      <c r="I10" s="1"/>
      <c r="J10" s="1"/>
    </row>
    <row r="11" spans="1:10" x14ac:dyDescent="0.2">
      <c r="A11" s="1"/>
      <c r="B11" s="1" t="s">
        <v>11</v>
      </c>
      <c r="C11" s="2">
        <f>C10+D10+E10</f>
        <v>155139.97880251412</v>
      </c>
      <c r="D11" s="2"/>
      <c r="E11" s="2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 t="s">
        <v>1</v>
      </c>
      <c r="D14" s="1" t="s">
        <v>2</v>
      </c>
      <c r="E14" s="1" t="s">
        <v>3</v>
      </c>
      <c r="F14" s="1"/>
      <c r="G14" s="1"/>
      <c r="H14" s="1"/>
      <c r="I14" s="1"/>
      <c r="J14" s="1"/>
    </row>
    <row r="15" spans="1:10" x14ac:dyDescent="0.2">
      <c r="A15" s="1"/>
      <c r="B15" s="1"/>
      <c r="C15" s="2">
        <v>5000</v>
      </c>
      <c r="D15" s="2">
        <v>500</v>
      </c>
      <c r="E15" s="2">
        <v>0.2</v>
      </c>
      <c r="F15" s="1"/>
      <c r="G15" s="1"/>
      <c r="H15" s="1"/>
      <c r="I15" s="1"/>
      <c r="J15" s="1"/>
    </row>
    <row r="16" spans="1:10" x14ac:dyDescent="0.2">
      <c r="A16" s="1"/>
      <c r="B16" s="1" t="s">
        <v>0</v>
      </c>
      <c r="C16" s="2">
        <v>12000</v>
      </c>
      <c r="D16" s="2">
        <v>1200</v>
      </c>
      <c r="E16" s="2">
        <v>120</v>
      </c>
      <c r="F16" s="1"/>
      <c r="G16" s="1"/>
      <c r="H16" s="1"/>
      <c r="I16" s="1"/>
      <c r="J16" s="1"/>
    </row>
    <row r="17" spans="1:10" x14ac:dyDescent="0.2">
      <c r="A17" s="1"/>
      <c r="B17" s="3" t="s">
        <v>9</v>
      </c>
      <c r="C17" s="2">
        <f>SQRT((C16+D16+E16)*D15*E15/2/7000)</f>
        <v>9.7541200086351783</v>
      </c>
      <c r="D17" s="2">
        <f>C17</f>
        <v>9.7541200086351783</v>
      </c>
      <c r="E17" s="2">
        <f>D17</f>
        <v>9.7541200086351783</v>
      </c>
      <c r="F17" s="1"/>
      <c r="G17" s="1"/>
      <c r="H17" s="1"/>
      <c r="I17" s="1"/>
      <c r="J17" s="1"/>
    </row>
    <row r="18" spans="1:10" x14ac:dyDescent="0.2">
      <c r="A18" s="1"/>
      <c r="B18" s="1" t="s">
        <v>4</v>
      </c>
      <c r="C18" s="2">
        <f>C16/C17</f>
        <v>1230.2493704584911</v>
      </c>
      <c r="D18" s="2">
        <f t="shared" ref="D18:E18" si="1">D16/D17</f>
        <v>123.02493704584911</v>
      </c>
      <c r="E18" s="2">
        <f t="shared" si="1"/>
        <v>12.302493704584911</v>
      </c>
      <c r="F18" s="1"/>
      <c r="G18" s="1"/>
      <c r="H18" s="1"/>
      <c r="I18" s="1"/>
      <c r="J18" s="1"/>
    </row>
    <row r="19" spans="1:10" x14ac:dyDescent="0.2">
      <c r="A19" s="1"/>
      <c r="B19" s="1" t="s">
        <v>5</v>
      </c>
      <c r="C19" s="2">
        <f>C18/2</f>
        <v>615.12468522924553</v>
      </c>
      <c r="D19" s="2">
        <f>D18/2</f>
        <v>61.512468522924557</v>
      </c>
      <c r="E19" s="2">
        <f>E18/2</f>
        <v>6.1512468522924557</v>
      </c>
      <c r="F19" s="1"/>
      <c r="G19" s="1"/>
      <c r="H19" s="1"/>
      <c r="I19" s="1"/>
      <c r="J19" s="1"/>
    </row>
    <row r="20" spans="1:10" x14ac:dyDescent="0.2">
      <c r="A20" s="1"/>
      <c r="B20" s="1" t="s">
        <v>8</v>
      </c>
      <c r="C20" s="2">
        <f>D15*E15*C19</f>
        <v>61512.468522924552</v>
      </c>
      <c r="D20" s="2">
        <f>E15*D15*D19</f>
        <v>6151.2468522924555</v>
      </c>
      <c r="E20" s="2">
        <f>D15*E15*E19</f>
        <v>615.12468522924553</v>
      </c>
      <c r="F20" s="1"/>
      <c r="G20" s="1"/>
      <c r="H20" s="1"/>
      <c r="I20" s="1"/>
      <c r="J20" s="1"/>
    </row>
    <row r="21" spans="1:10" x14ac:dyDescent="0.2">
      <c r="A21" s="1"/>
      <c r="B21" s="3" t="s">
        <v>7</v>
      </c>
      <c r="C21" s="2">
        <f>C17*7000/3</f>
        <v>22759.613353482084</v>
      </c>
      <c r="D21" s="2">
        <f t="shared" ref="D21:E21" si="2">D17*7000/3</f>
        <v>22759.613353482084</v>
      </c>
      <c r="E21" s="2">
        <f t="shared" si="2"/>
        <v>22759.613353482084</v>
      </c>
      <c r="F21" s="1"/>
      <c r="G21" s="1"/>
      <c r="H21" s="1"/>
      <c r="I21" s="1"/>
      <c r="J21" s="1"/>
    </row>
    <row r="22" spans="1:10" x14ac:dyDescent="0.2">
      <c r="A22" s="1"/>
      <c r="B22" s="1" t="s">
        <v>6</v>
      </c>
      <c r="C22" s="2">
        <f>C18/2/C16*52</f>
        <v>2.6655403026600637</v>
      </c>
      <c r="D22" s="2">
        <f>D18/2/D16*52</f>
        <v>2.6655403026600641</v>
      </c>
      <c r="E22" s="2">
        <f>E18/2/E16*52</f>
        <v>2.6655403026600641</v>
      </c>
      <c r="F22" s="1"/>
      <c r="G22" s="1"/>
      <c r="H22" s="1"/>
      <c r="I22" s="1"/>
      <c r="J22" s="1"/>
    </row>
    <row r="23" spans="1:10" x14ac:dyDescent="0.2">
      <c r="A23" s="1"/>
      <c r="B23" s="1" t="s">
        <v>10</v>
      </c>
      <c r="C23" s="2">
        <f>C21+C20</f>
        <v>84272.081876406635</v>
      </c>
      <c r="D23" s="2">
        <f>D21+D20</f>
        <v>28910.860205774537</v>
      </c>
      <c r="E23" s="2">
        <f>E21+E20</f>
        <v>23374.73803871133</v>
      </c>
      <c r="F23" s="1"/>
      <c r="G23" s="1"/>
      <c r="H23" s="1"/>
      <c r="I23" s="1"/>
      <c r="J23" s="1"/>
    </row>
    <row r="24" spans="1:10" x14ac:dyDescent="0.2">
      <c r="A24" s="1"/>
      <c r="B24" s="1" t="s">
        <v>11</v>
      </c>
      <c r="C24" s="2">
        <f>C23+D23+E23</f>
        <v>136557.6801208925</v>
      </c>
      <c r="D24" s="2"/>
      <c r="E24" s="2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 t="s">
        <v>1</v>
      </c>
      <c r="D26" s="1" t="s">
        <v>2</v>
      </c>
      <c r="E26" s="1" t="s">
        <v>3</v>
      </c>
      <c r="F26" s="1"/>
      <c r="G26" s="1"/>
      <c r="H26" s="1"/>
      <c r="I26" s="1"/>
      <c r="J26" s="1"/>
    </row>
    <row r="27" spans="1:10" x14ac:dyDescent="0.2">
      <c r="A27" s="1"/>
      <c r="B27" s="1"/>
      <c r="C27" s="2">
        <v>5000</v>
      </c>
      <c r="D27" s="2">
        <v>500</v>
      </c>
      <c r="E27" s="2">
        <v>0.2</v>
      </c>
      <c r="F27" s="1"/>
      <c r="G27" s="1"/>
      <c r="H27" s="1"/>
      <c r="I27" s="1"/>
      <c r="J27" s="1"/>
    </row>
    <row r="28" spans="1:10" x14ac:dyDescent="0.2">
      <c r="A28" s="1"/>
      <c r="B28" s="1" t="s">
        <v>0</v>
      </c>
      <c r="C28" s="2">
        <v>12000</v>
      </c>
      <c r="D28" s="2">
        <v>1200</v>
      </c>
      <c r="E28" s="2">
        <v>120</v>
      </c>
      <c r="F28" s="1"/>
      <c r="G28" s="1"/>
      <c r="H28" s="1"/>
      <c r="I28" s="1"/>
      <c r="J28" s="1"/>
    </row>
    <row r="29" spans="1:10" x14ac:dyDescent="0.2">
      <c r="A29" s="1"/>
      <c r="B29" s="3" t="s">
        <v>9</v>
      </c>
      <c r="C29" s="2">
        <v>11.47</v>
      </c>
      <c r="D29" s="2">
        <v>5.74</v>
      </c>
      <c r="E29" s="2">
        <v>2.29</v>
      </c>
      <c r="F29" s="1"/>
      <c r="G29" s="1"/>
      <c r="H29" s="1"/>
      <c r="I29" s="1"/>
      <c r="J29" s="1"/>
    </row>
    <row r="30" spans="1:10" x14ac:dyDescent="0.2">
      <c r="A30" s="1"/>
      <c r="B30" s="1" t="s">
        <v>4</v>
      </c>
      <c r="C30" s="2">
        <f>C28/C29</f>
        <v>1046.2074978204009</v>
      </c>
      <c r="D30" s="2">
        <f t="shared" ref="D30:E30" si="3">D28/D29</f>
        <v>209.05923344947735</v>
      </c>
      <c r="E30" s="2">
        <f t="shared" si="3"/>
        <v>52.401746724890828</v>
      </c>
      <c r="F30" s="1"/>
      <c r="G30" s="1"/>
      <c r="H30" s="1"/>
      <c r="I30" s="1"/>
      <c r="J30" s="1"/>
    </row>
    <row r="31" spans="1:10" x14ac:dyDescent="0.2">
      <c r="A31" s="1"/>
      <c r="B31" s="1" t="s">
        <v>5</v>
      </c>
      <c r="C31" s="2">
        <f>C30/2</f>
        <v>523.10374891020047</v>
      </c>
      <c r="D31" s="2">
        <f>D30/2</f>
        <v>104.52961672473867</v>
      </c>
      <c r="E31" s="2">
        <f>E30/2</f>
        <v>26.200873362445414</v>
      </c>
      <c r="F31" s="1"/>
      <c r="G31" s="1"/>
      <c r="H31" s="1"/>
      <c r="I31" s="1"/>
      <c r="J31" s="1"/>
    </row>
    <row r="32" spans="1:10" x14ac:dyDescent="0.2">
      <c r="A32" s="1"/>
      <c r="B32" s="1" t="s">
        <v>8</v>
      </c>
      <c r="C32" s="2">
        <f>D27*E27*C31</f>
        <v>52310.374891020045</v>
      </c>
      <c r="D32" s="2">
        <f>E27*D27*D31</f>
        <v>10452.961672473868</v>
      </c>
      <c r="E32" s="2">
        <f>D27*E27*E31</f>
        <v>2620.0873362445413</v>
      </c>
      <c r="F32" s="1"/>
      <c r="G32" s="1"/>
      <c r="H32" s="1"/>
      <c r="I32" s="1"/>
      <c r="J32" s="1"/>
    </row>
    <row r="33" spans="2:5" x14ac:dyDescent="0.2">
      <c r="B33" s="3" t="s">
        <v>7</v>
      </c>
      <c r="C33" s="2">
        <f>C29*7000/3</f>
        <v>26763.333333333332</v>
      </c>
      <c r="D33" s="2">
        <f t="shared" ref="D33:E33" si="4">D29*7000/3</f>
        <v>13393.333333333334</v>
      </c>
      <c r="E33" s="2">
        <f t="shared" si="4"/>
        <v>5343.333333333333</v>
      </c>
    </row>
    <row r="34" spans="2:5" x14ac:dyDescent="0.2">
      <c r="B34" s="1" t="s">
        <v>6</v>
      </c>
      <c r="C34" s="2">
        <f>C30/2/C28*52</f>
        <v>2.266782911944202</v>
      </c>
      <c r="D34" s="2">
        <f>D30/2/D28*52</f>
        <v>4.5296167247386752</v>
      </c>
      <c r="E34" s="2">
        <f>E30/2/E28*52</f>
        <v>11.353711790393012</v>
      </c>
    </row>
    <row r="35" spans="2:5" x14ac:dyDescent="0.2">
      <c r="B35" s="1" t="s">
        <v>10</v>
      </c>
      <c r="C35" s="2">
        <f>C33+C32</f>
        <v>79073.708224353381</v>
      </c>
      <c r="D35" s="2">
        <f>D33+D32</f>
        <v>23846.295005807202</v>
      </c>
      <c r="E35" s="2">
        <f>E33+E32</f>
        <v>7963.4206695778739</v>
      </c>
    </row>
    <row r="36" spans="2:5" x14ac:dyDescent="0.2">
      <c r="B36" s="1" t="s">
        <v>11</v>
      </c>
      <c r="C36" s="2">
        <f>C35+D35+E35</f>
        <v>110883.42389973845</v>
      </c>
      <c r="D36" s="2"/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2019-05-31T00:26:26Z</dcterms:created>
  <dcterms:modified xsi:type="dcterms:W3CDTF">2019-06-03T12:54:30Z</dcterms:modified>
</cp:coreProperties>
</file>