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xiang/Documents/GitHub/cplex_test/"/>
    </mc:Choice>
  </mc:AlternateContent>
  <xr:revisionPtr revIDLastSave="0" documentId="13_ncr:1_{95599336-B028-5247-A649-BA0486765B70}" xr6:coauthVersionLast="43" xr6:coauthVersionMax="43" xr10:uidLastSave="{00000000-0000-0000-0000-000000000000}"/>
  <bookViews>
    <workbookView xWindow="2780" yWindow="1560" windowWidth="28040" windowHeight="17440" xr2:uid="{CBD728BC-5636-9645-8BD1-BBEE6B0044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D22" i="1" s="1"/>
  <c r="E18" i="1"/>
  <c r="E19" i="1" s="1"/>
  <c r="E20" i="1" s="1"/>
  <c r="C18" i="1"/>
  <c r="C21" i="1"/>
  <c r="E9" i="1"/>
  <c r="E7" i="1"/>
  <c r="E8" i="1" s="1"/>
  <c r="E10" i="1" s="1"/>
  <c r="E5" i="1"/>
  <c r="E6" i="1" s="1"/>
  <c r="E4" i="1"/>
  <c r="C5" i="1"/>
  <c r="D4" i="1"/>
  <c r="D9" i="1" s="1"/>
  <c r="C4" i="1"/>
  <c r="C9" i="1" s="1"/>
  <c r="C7" i="1" l="1"/>
  <c r="C8" i="1" s="1"/>
  <c r="C10" i="1" s="1"/>
  <c r="D7" i="1"/>
  <c r="D8" i="1" s="1"/>
  <c r="D10" i="1" s="1"/>
  <c r="D5" i="1"/>
  <c r="D6" i="1" s="1"/>
  <c r="D21" i="1"/>
  <c r="E21" i="1"/>
  <c r="E23" i="1" s="1"/>
  <c r="C22" i="1"/>
  <c r="E22" i="1"/>
  <c r="C19" i="1"/>
  <c r="C20" i="1" s="1"/>
  <c r="C23" i="1" s="1"/>
  <c r="D19" i="1"/>
  <c r="D20" i="1" s="1"/>
  <c r="D23" i="1" s="1"/>
  <c r="C6" i="1"/>
  <c r="C24" i="1" l="1"/>
  <c r="C11" i="1"/>
</calcChain>
</file>

<file path=xl/sharedStrings.xml><?xml version="1.0" encoding="utf-8"?>
<sst xmlns="http://schemas.openxmlformats.org/spreadsheetml/2006/main" count="24" uniqueCount="12">
  <si>
    <t>年需求量D</t>
  </si>
  <si>
    <t>订购成本S</t>
  </si>
  <si>
    <t>单位成本C</t>
  </si>
  <si>
    <t>存储成本h</t>
  </si>
  <si>
    <t>最佳订购规模</t>
  </si>
  <si>
    <t>周转库存</t>
  </si>
  <si>
    <t>平均周转时间</t>
  </si>
  <si>
    <t>订购成本</t>
  </si>
  <si>
    <t>年存储成本</t>
  </si>
  <si>
    <t>订购频率</t>
  </si>
  <si>
    <t>年成本</t>
  </si>
  <si>
    <t>总成本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</si>
</sst>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824F4-F8F1-7941-9B01-55674B253778}">
  <dimension ref="A1:J32"/>
  <sheetViews>
    <sheetView tabSelected="1" workbookViewId="0">
      <selection activeCell="B14" sqref="B14:E24"/>
    </sheetView>
  </sheetViews>
  <sheetFormatPr baseColWidth="10" defaultRowHeight="16"/>
  <cols>
    <col min="2" max="2" width="14" customWidth="1"/>
  </cols>
  <sheetData>
    <row r="1" spans="1:10">
      <c r="A1" s="1"/>
      <c r="B1" s="1"/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</row>
    <row r="2" spans="1:10">
      <c r="A2" s="1"/>
      <c r="B2" s="1"/>
      <c r="C2" s="2">
        <v>5000</v>
      </c>
      <c r="D2" s="2">
        <v>500</v>
      </c>
      <c r="E2" s="2">
        <v>0.2</v>
      </c>
      <c r="F2" s="1"/>
      <c r="G2" s="1"/>
      <c r="H2" s="1"/>
      <c r="I2" s="1"/>
      <c r="J2" s="1"/>
    </row>
    <row r="3" spans="1:10">
      <c r="A3" s="1"/>
      <c r="B3" s="1" t="s">
        <v>0</v>
      </c>
      <c r="C3" s="2">
        <v>12000</v>
      </c>
      <c r="D3" s="2">
        <v>1200</v>
      </c>
      <c r="E3" s="2">
        <v>120</v>
      </c>
      <c r="F3" s="1"/>
      <c r="G3" s="1"/>
      <c r="H3" s="1"/>
      <c r="I3" s="1"/>
      <c r="J3" s="1"/>
    </row>
    <row r="4" spans="1:10">
      <c r="A4" s="1"/>
      <c r="B4" s="1" t="s">
        <v>4</v>
      </c>
      <c r="C4" s="2">
        <f>SQRT(2*C3*C2/D2/E2)</f>
        <v>1095.4451150103323</v>
      </c>
      <c r="D4" s="2">
        <f>SQRT(2*D3*C2/D2/E2)</f>
        <v>346.41016151377545</v>
      </c>
      <c r="E4" s="2">
        <f>SQRT(2*E3*C2/D2/E2)</f>
        <v>109.54451150103323</v>
      </c>
      <c r="F4" s="1"/>
      <c r="G4" s="1"/>
      <c r="H4" s="1"/>
      <c r="I4" s="1"/>
      <c r="J4" s="1"/>
    </row>
    <row r="5" spans="1:10">
      <c r="A5" s="1"/>
      <c r="B5" s="1" t="s">
        <v>5</v>
      </c>
      <c r="C5" s="2">
        <f>C4/2</f>
        <v>547.72255750516615</v>
      </c>
      <c r="D5" s="2">
        <f>D4/2</f>
        <v>173.20508075688772</v>
      </c>
      <c r="E5" s="2">
        <f>E4/2</f>
        <v>54.772255750516614</v>
      </c>
      <c r="F5" s="1"/>
      <c r="G5" s="1"/>
      <c r="H5" s="1"/>
      <c r="I5" s="1"/>
      <c r="J5" s="1"/>
    </row>
    <row r="6" spans="1:10">
      <c r="A6" s="1"/>
      <c r="B6" s="1" t="s">
        <v>8</v>
      </c>
      <c r="C6" s="2">
        <f>D2*E2*C5</f>
        <v>54772.255750516619</v>
      </c>
      <c r="D6" s="2">
        <f>E2*D2*D5</f>
        <v>17320.508075688773</v>
      </c>
      <c r="E6" s="2">
        <f>D2*E2*E5</f>
        <v>5477.2255750516615</v>
      </c>
      <c r="F6" s="1"/>
      <c r="G6" s="1"/>
      <c r="H6" s="1"/>
      <c r="I6" s="1"/>
      <c r="J6" s="1"/>
    </row>
    <row r="7" spans="1:10">
      <c r="A7" s="1"/>
      <c r="B7" s="1" t="s">
        <v>9</v>
      </c>
      <c r="C7" s="2">
        <f>C3/C4</f>
        <v>10.954451150103322</v>
      </c>
      <c r="D7" s="2">
        <f>D3/D4</f>
        <v>3.4641016151377548</v>
      </c>
      <c r="E7" s="2">
        <f>E3/E4</f>
        <v>1.0954451150103321</v>
      </c>
      <c r="F7" s="1"/>
      <c r="G7" s="1"/>
      <c r="H7" s="1"/>
      <c r="I7" s="1"/>
      <c r="J7" s="1"/>
    </row>
    <row r="8" spans="1:10">
      <c r="A8" s="1"/>
      <c r="B8" s="1" t="s">
        <v>7</v>
      </c>
      <c r="C8" s="2">
        <f>C7*C2</f>
        <v>54772.255750516611</v>
      </c>
      <c r="D8" s="2">
        <f>D7*C2</f>
        <v>17320.508075688773</v>
      </c>
      <c r="E8" s="2">
        <f>E7*C2</f>
        <v>5477.2255750516606</v>
      </c>
      <c r="F8" s="1"/>
      <c r="G8" s="1"/>
      <c r="H8" s="1"/>
      <c r="I8" s="1"/>
      <c r="J8" s="1"/>
    </row>
    <row r="9" spans="1:10">
      <c r="A9" s="1"/>
      <c r="B9" s="1" t="s">
        <v>6</v>
      </c>
      <c r="C9" s="2">
        <f>C4/2/C3*52</f>
        <v>2.3734644158557199</v>
      </c>
      <c r="D9" s="2">
        <f>D4/2/D3*52</f>
        <v>7.5055534994651349</v>
      </c>
      <c r="E9" s="2">
        <f>E4/2/E3*52</f>
        <v>23.734644158557199</v>
      </c>
      <c r="F9" s="1"/>
      <c r="G9" s="1"/>
      <c r="H9" s="1"/>
      <c r="I9" s="1"/>
      <c r="J9" s="1"/>
    </row>
    <row r="10" spans="1:10">
      <c r="A10" s="1"/>
      <c r="B10" s="1" t="s">
        <v>10</v>
      </c>
      <c r="C10" s="2">
        <f>C8+C6</f>
        <v>109544.51150103324</v>
      </c>
      <c r="D10" s="2">
        <f t="shared" ref="D10:E10" si="0">D8+D6</f>
        <v>34641.016151377546</v>
      </c>
      <c r="E10" s="2">
        <f t="shared" si="0"/>
        <v>10954.451150103323</v>
      </c>
      <c r="F10" s="1"/>
      <c r="G10" s="1"/>
      <c r="H10" s="1"/>
      <c r="I10" s="1"/>
      <c r="J10" s="1"/>
    </row>
    <row r="11" spans="1:10">
      <c r="A11" s="1"/>
      <c r="B11" s="1" t="s">
        <v>11</v>
      </c>
      <c r="C11" s="2">
        <f>C10+D10+E10</f>
        <v>155139.97880251412</v>
      </c>
      <c r="D11" s="2"/>
      <c r="E11" s="2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 t="s">
        <v>1</v>
      </c>
      <c r="D14" s="1" t="s">
        <v>2</v>
      </c>
      <c r="E14" s="1" t="s">
        <v>3</v>
      </c>
      <c r="F14" s="1"/>
      <c r="G14" s="1"/>
      <c r="H14" s="1"/>
      <c r="I14" s="1"/>
      <c r="J14" s="1"/>
    </row>
    <row r="15" spans="1:10">
      <c r="A15" s="1"/>
      <c r="B15" s="1"/>
      <c r="C15" s="2">
        <v>5000</v>
      </c>
      <c r="D15" s="2">
        <v>500</v>
      </c>
      <c r="E15" s="2">
        <v>0.2</v>
      </c>
      <c r="F15" s="1"/>
      <c r="G15" s="1"/>
      <c r="H15" s="1"/>
      <c r="I15" s="1"/>
      <c r="J15" s="1"/>
    </row>
    <row r="16" spans="1:10">
      <c r="A16" s="1"/>
      <c r="B16" s="1" t="s">
        <v>0</v>
      </c>
      <c r="C16" s="2">
        <v>12000</v>
      </c>
      <c r="D16" s="2">
        <v>1200</v>
      </c>
      <c r="E16" s="2">
        <v>120</v>
      </c>
      <c r="F16" s="1"/>
      <c r="G16" s="1"/>
      <c r="H16" s="1"/>
      <c r="I16" s="1"/>
      <c r="J16" s="1"/>
    </row>
    <row r="17" spans="1:10">
      <c r="A17" s="1"/>
      <c r="B17" s="3" t="s">
        <v>9</v>
      </c>
      <c r="C17" s="2">
        <v>9.8000000000000007</v>
      </c>
      <c r="D17" s="2">
        <v>9.8000000000000007</v>
      </c>
      <c r="E17" s="2">
        <v>9.8000000000000007</v>
      </c>
      <c r="F17" s="1"/>
      <c r="G17" s="1"/>
      <c r="H17" s="1"/>
      <c r="I17" s="1"/>
      <c r="J17" s="1"/>
    </row>
    <row r="18" spans="1:10">
      <c r="A18" s="1"/>
      <c r="B18" s="1" t="s">
        <v>4</v>
      </c>
      <c r="C18" s="2">
        <f>C16/C17</f>
        <v>1224.4897959183672</v>
      </c>
      <c r="D18" s="2">
        <f t="shared" ref="D18:E18" si="1">D16/D17</f>
        <v>122.44897959183673</v>
      </c>
      <c r="E18" s="2">
        <f t="shared" si="1"/>
        <v>12.244897959183673</v>
      </c>
      <c r="F18" s="1"/>
      <c r="G18" s="1"/>
      <c r="H18" s="1"/>
      <c r="I18" s="1"/>
      <c r="J18" s="1"/>
    </row>
    <row r="19" spans="1:10">
      <c r="A19" s="1"/>
      <c r="B19" s="1" t="s">
        <v>5</v>
      </c>
      <c r="C19" s="2">
        <f>C18/2</f>
        <v>612.24489795918362</v>
      </c>
      <c r="D19" s="2">
        <f>D18/2</f>
        <v>61.224489795918366</v>
      </c>
      <c r="E19" s="2">
        <f>E18/2</f>
        <v>6.1224489795918364</v>
      </c>
      <c r="F19" s="1"/>
      <c r="G19" s="1"/>
      <c r="H19" s="1"/>
      <c r="I19" s="1"/>
      <c r="J19" s="1"/>
    </row>
    <row r="20" spans="1:10">
      <c r="A20" s="1"/>
      <c r="B20" s="1" t="s">
        <v>8</v>
      </c>
      <c r="C20" s="2">
        <f>D15*E15*C19</f>
        <v>61224.489795918358</v>
      </c>
      <c r="D20" s="2">
        <f>E15*D15*D19</f>
        <v>6122.4489795918362</v>
      </c>
      <c r="E20" s="2">
        <f>D15*E15*E19</f>
        <v>612.24489795918362</v>
      </c>
      <c r="F20" s="1"/>
      <c r="G20" s="1"/>
      <c r="H20" s="1"/>
      <c r="I20" s="1"/>
      <c r="J20" s="1"/>
    </row>
    <row r="21" spans="1:10">
      <c r="A21" s="1"/>
      <c r="B21" s="3" t="s">
        <v>7</v>
      </c>
      <c r="C21" s="2">
        <f>C17*C15</f>
        <v>49000</v>
      </c>
      <c r="D21" s="2">
        <f>D17*C15</f>
        <v>49000</v>
      </c>
      <c r="E21" s="2">
        <f>E17*C15</f>
        <v>49000</v>
      </c>
      <c r="F21" s="1"/>
      <c r="G21" s="1"/>
      <c r="H21" s="1"/>
      <c r="I21" s="1"/>
      <c r="J21" s="1"/>
    </row>
    <row r="22" spans="1:10">
      <c r="A22" s="1"/>
      <c r="B22" s="1" t="s">
        <v>6</v>
      </c>
      <c r="C22" s="2">
        <f>C18/2/C16*52</f>
        <v>2.6530612244897958</v>
      </c>
      <c r="D22" s="2">
        <f>D18/2/D16*52</f>
        <v>2.6530612244897958</v>
      </c>
      <c r="E22" s="2">
        <f>E18/2/E16*52</f>
        <v>2.6530612244897958</v>
      </c>
      <c r="F22" s="1"/>
      <c r="G22" s="1"/>
      <c r="H22" s="1"/>
      <c r="I22" s="1"/>
      <c r="J22" s="1"/>
    </row>
    <row r="23" spans="1:10">
      <c r="A23" s="1"/>
      <c r="B23" s="1" t="s">
        <v>10</v>
      </c>
      <c r="C23" s="2">
        <f>C21+C20</f>
        <v>110224.48979591836</v>
      </c>
      <c r="D23" s="2">
        <f>D21+D20</f>
        <v>55122.448979591834</v>
      </c>
      <c r="E23" s="2">
        <f>E21+E20</f>
        <v>49612.244897959186</v>
      </c>
      <c r="F23" s="1"/>
      <c r="G23" s="1"/>
      <c r="H23" s="1"/>
      <c r="I23" s="1"/>
      <c r="J23" s="1"/>
    </row>
    <row r="24" spans="1:10">
      <c r="A24" s="1"/>
      <c r="B24" s="1" t="s">
        <v>11</v>
      </c>
      <c r="C24" s="2">
        <f>C23+D23+E23</f>
        <v>214959.18367346935</v>
      </c>
      <c r="D24" s="2"/>
      <c r="E24" s="2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>
      <c r="A32" s="1"/>
      <c r="B32" s="1"/>
      <c r="C32" s="1"/>
      <c r="D32" s="1"/>
      <c r="E32" s="1"/>
      <c r="F32" s="1"/>
      <c r="G32" s="1"/>
      <c r="H32" s="1"/>
      <c r="I32" s="1"/>
      <c r="J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2019-05-31T00:26:26Z</dcterms:created>
  <dcterms:modified xsi:type="dcterms:W3CDTF">2019-05-31T01:50:20Z</dcterms:modified>
</cp:coreProperties>
</file>