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743\Documents\GitHub\cplex_test\"/>
    </mc:Choice>
  </mc:AlternateContent>
  <xr:revisionPtr revIDLastSave="0" documentId="13_ncr:1_{BDA7AF46-A771-4C16-9C74-4858194A8DD8}" xr6:coauthVersionLast="43" xr6:coauthVersionMax="43" xr10:uidLastSave="{00000000-0000-0000-0000-000000000000}"/>
  <bookViews>
    <workbookView xWindow="-110" yWindow="-110" windowWidth="19420" windowHeight="10420" activeTab="3" xr2:uid="{B483DFEA-1FA4-1E43-885B-26B5A2FE32CF}"/>
  </bookViews>
  <sheets>
    <sheet name="表5-3" sheetId="1" r:id="rId1"/>
    <sheet name="表5-4" sheetId="2" r:id="rId2"/>
    <sheet name="图5-7" sheetId="3" r:id="rId3"/>
    <sheet name="图5-12" sheetId="6" r:id="rId4"/>
  </sheets>
  <definedNames>
    <definedName name="solver_adj" localSheetId="0" hidden="1">'表5-3'!$E$14:$G$15</definedName>
    <definedName name="solver_adj" localSheetId="1" hidden="1">'表5-4'!$B$11:$G$15,'表5-4'!$J$11:$J$15</definedName>
    <definedName name="solver_adj" localSheetId="3" hidden="1">'图5-12'!$B$11:$G$15,'图5-12'!$J$11:$J$15</definedName>
    <definedName name="solver_adj" localSheetId="2" hidden="1">'图5-7'!$B$11:$H$15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'表5-3'!$E$14:$G$15</definedName>
    <definedName name="solver_lhs1" localSheetId="1" hidden="1">'表5-4'!$B$11:$G$15</definedName>
    <definedName name="solver_lhs1" localSheetId="3" hidden="1">'图5-12'!$B$16:$G$16</definedName>
    <definedName name="solver_lhs1" localSheetId="2" hidden="1">'图5-7'!$B$16:$F$16</definedName>
    <definedName name="solver_lhs2" localSheetId="0" hidden="1">'表5-3'!$E$16:$G$16</definedName>
    <definedName name="solver_lhs2" localSheetId="1" hidden="1">'表5-4'!$B$11:$G$15</definedName>
    <definedName name="solver_lhs2" localSheetId="3" hidden="1">'图5-12'!$H$11:$H$15</definedName>
    <definedName name="solver_lhs2" localSheetId="2" hidden="1">'图5-7'!$G$11:$H$15</definedName>
    <definedName name="solver_lhs3" localSheetId="0" hidden="1">'表5-3'!$H$5:$H$6</definedName>
    <definedName name="solver_lhs3" localSheetId="1" hidden="1">'表5-4'!$B$16:$G$16</definedName>
    <definedName name="solver_lhs3" localSheetId="3" hidden="1">'图5-12'!$J$11:$J$15</definedName>
    <definedName name="solver_lhs3" localSheetId="2" hidden="1">'图5-7'!$I$11:$I$15</definedName>
    <definedName name="solver_lhs4" localSheetId="1" hidden="1">'表5-4'!$H$11:$H$15</definedName>
    <definedName name="solver_lhs4" localSheetId="2" hidden="1">'图5-7'!$J$11:$J$15</definedName>
    <definedName name="solver_lhs5" localSheetId="1" hidden="1">'表5-4'!$J$11:$J$15</definedName>
    <definedName name="solver_lhs5" localSheetId="2" hidden="1">'图5-7'!$J$11:$J$15</definedName>
    <definedName name="solver_lhs6" localSheetId="1" hidden="1">'表5-4'!$J$11:$J$15</definedName>
    <definedName name="solver_lhs6" localSheetId="2" hidden="1">'图5-7'!$J$11:$J$15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3" hidden="1">3</definedName>
    <definedName name="solver_num" localSheetId="2" hidden="1">4</definedName>
    <definedName name="solver_nwt" localSheetId="3" hidden="1">1</definedName>
    <definedName name="solver_nwt" localSheetId="2" hidden="1">1</definedName>
    <definedName name="solver_opt" localSheetId="0" hidden="1">'表5-3'!$E$9</definedName>
    <definedName name="solver_opt" localSheetId="1" hidden="1">'表5-4'!$B$18</definedName>
    <definedName name="solver_opt" localSheetId="3" hidden="1">'图5-12'!$B$18</definedName>
    <definedName name="solver_opt" localSheetId="2" hidden="1">'图5-7'!$C$9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3</definedName>
    <definedName name="solver_rel1" localSheetId="1" hidden="1">5</definedName>
    <definedName name="solver_rel1" localSheetId="3" hidden="1">3</definedName>
    <definedName name="solver_rel1" localSheetId="2" hidden="1">3</definedName>
    <definedName name="solver_rel2" localSheetId="0" hidden="1">2</definedName>
    <definedName name="solver_rel2" localSheetId="1" hidden="1">4</definedName>
    <definedName name="solver_rel2" localSheetId="3" hidden="1">1</definedName>
    <definedName name="solver_rel2" localSheetId="2" hidden="1">5</definedName>
    <definedName name="solver_rel3" localSheetId="0" hidden="1">3</definedName>
    <definedName name="solver_rel3" localSheetId="1" hidden="1">2</definedName>
    <definedName name="solver_rel3" localSheetId="3" hidden="1">5</definedName>
    <definedName name="solver_rel3" localSheetId="2" hidden="1">1</definedName>
    <definedName name="solver_rel4" localSheetId="1" hidden="1">1</definedName>
    <definedName name="solver_rel4" localSheetId="2" hidden="1">1</definedName>
    <definedName name="solver_rel5" localSheetId="1" hidden="1">5</definedName>
    <definedName name="solver_rel5" localSheetId="2" hidden="1">1</definedName>
    <definedName name="solver_rel6" localSheetId="1" hidden="1">4</definedName>
    <definedName name="solver_rel6" localSheetId="2" hidden="1">1</definedName>
    <definedName name="solver_rhs1" localSheetId="0" hidden="1">0</definedName>
    <definedName name="solver_rhs1" localSheetId="1" hidden="1">binary</definedName>
    <definedName name="solver_rhs1" localSheetId="3" hidden="1">'图5-12'!$B$7:$G$7</definedName>
    <definedName name="solver_rhs1" localSheetId="2" hidden="1">'图5-7'!$B$7:$F$7</definedName>
    <definedName name="solver_rhs2" localSheetId="0" hidden="1">'表5-3'!$E$7:$G$7</definedName>
    <definedName name="solver_rhs2" localSheetId="1" hidden="1">integer</definedName>
    <definedName name="solver_rhs2" localSheetId="3" hidden="1">'图5-12'!$I$11:$I$15</definedName>
    <definedName name="solver_rhs2" localSheetId="2" hidden="1">二进制</definedName>
    <definedName name="solver_rhs3" localSheetId="0" hidden="1">'表5-3'!$H$14:$H$15</definedName>
    <definedName name="solver_rhs3" localSheetId="1" hidden="1">1</definedName>
    <definedName name="solver_rhs3" localSheetId="3" hidden="1">二进制</definedName>
    <definedName name="solver_rhs3" localSheetId="2" hidden="1">1</definedName>
    <definedName name="solver_rhs4" localSheetId="1" hidden="1">'表5-4'!$I$11:$I$15</definedName>
    <definedName name="solver_rhs4" localSheetId="2" hidden="1">'图5-7'!$K$11:$K$15</definedName>
    <definedName name="solver_rhs5" localSheetId="1" hidden="1">binary</definedName>
    <definedName name="solver_rhs5" localSheetId="2" hidden="1">'图5-7'!$K$11:$K$15</definedName>
    <definedName name="solver_rhs6" localSheetId="1" hidden="1">integer</definedName>
    <definedName name="solver_rhs6" localSheetId="2" hidden="1">'图5-7'!#REF!</definedName>
    <definedName name="solver_rlx" localSheetId="0" hidden="1">1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3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6" l="1"/>
  <c r="I15" i="6"/>
  <c r="H12" i="6"/>
  <c r="H13" i="6"/>
  <c r="H14" i="6"/>
  <c r="H15" i="6"/>
  <c r="H11" i="6"/>
  <c r="G16" i="6"/>
  <c r="F16" i="6"/>
  <c r="E16" i="6"/>
  <c r="D16" i="6"/>
  <c r="C16" i="6"/>
  <c r="B16" i="6"/>
  <c r="I14" i="6"/>
  <c r="I13" i="6"/>
  <c r="I12" i="6"/>
  <c r="I11" i="6"/>
  <c r="C9" i="3"/>
  <c r="J12" i="3"/>
  <c r="K15" i="3"/>
  <c r="K14" i="3"/>
  <c r="K12" i="3"/>
  <c r="K11" i="3"/>
  <c r="K13" i="3"/>
  <c r="J13" i="3" l="1"/>
  <c r="J14" i="3"/>
  <c r="J15" i="3"/>
  <c r="J11" i="3"/>
  <c r="I12" i="3"/>
  <c r="I13" i="3"/>
  <c r="I14" i="3"/>
  <c r="I15" i="3"/>
  <c r="I11" i="3"/>
  <c r="F16" i="3"/>
  <c r="C16" i="3"/>
  <c r="D16" i="3"/>
  <c r="E16" i="3"/>
  <c r="B16" i="3"/>
  <c r="I12" i="2" l="1"/>
  <c r="I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11" i="2"/>
  <c r="N11" i="2"/>
  <c r="O11" i="2"/>
  <c r="P11" i="2"/>
  <c r="Q11" i="2"/>
  <c r="L11" i="2"/>
  <c r="B18" i="2"/>
  <c r="H11" i="2"/>
  <c r="H12" i="2"/>
  <c r="H13" i="2"/>
  <c r="H14" i="2"/>
  <c r="H15" i="2"/>
  <c r="I13" i="2"/>
  <c r="I14" i="2"/>
  <c r="I15" i="2"/>
  <c r="B16" i="2"/>
  <c r="C16" i="2"/>
  <c r="D16" i="2"/>
  <c r="E16" i="2"/>
  <c r="F16" i="2"/>
  <c r="G16" i="2"/>
  <c r="F9" i="1"/>
  <c r="C9" i="1"/>
  <c r="B9" i="1"/>
  <c r="E9" i="1"/>
  <c r="H15" i="1"/>
  <c r="H14" i="1"/>
  <c r="F16" i="1"/>
  <c r="G16" i="1"/>
  <c r="E16" i="1"/>
  <c r="H12" i="1"/>
  <c r="H13" i="1"/>
  <c r="H11" i="1"/>
  <c r="C16" i="1"/>
  <c r="D16" i="1"/>
  <c r="B16" i="1"/>
</calcChain>
</file>

<file path=xl/sharedStrings.xml><?xml version="1.0" encoding="utf-8"?>
<sst xmlns="http://schemas.openxmlformats.org/spreadsheetml/2006/main" count="122" uniqueCount="33">
  <si>
    <t>A</t>
  </si>
  <si>
    <t>B</t>
  </si>
  <si>
    <t>C</t>
  </si>
  <si>
    <t>D</t>
  </si>
  <si>
    <t>E</t>
  </si>
  <si>
    <t>F</t>
  </si>
  <si>
    <t>月产能</t>
  </si>
  <si>
    <t>月固定成本</t>
  </si>
  <si>
    <t>a</t>
  </si>
  <si>
    <t>b</t>
  </si>
  <si>
    <t>c</t>
  </si>
  <si>
    <t>d</t>
  </si>
  <si>
    <t>e</t>
  </si>
  <si>
    <t>月需求</t>
  </si>
  <si>
    <t>TelecomOne</t>
  </si>
  <si>
    <t>HighPotic</t>
  </si>
  <si>
    <t>求和</t>
  </si>
  <si>
    <t>开/关</t>
  </si>
  <si>
    <t>累计产量</t>
  </si>
  <si>
    <t>最大产量</t>
  </si>
  <si>
    <t>产量求解答案</t>
  </si>
  <si>
    <t>供应区域</t>
  </si>
  <si>
    <t>固定成本</t>
  </si>
  <si>
    <t>低产能</t>
  </si>
  <si>
    <t>高产能</t>
  </si>
  <si>
    <t>需求</t>
  </si>
  <si>
    <t>SuiOil</t>
  </si>
  <si>
    <t>是否选低</t>
  </si>
  <si>
    <t>是否选高</t>
  </si>
  <si>
    <t>高低求和</t>
  </si>
  <si>
    <t>理论产量</t>
  </si>
  <si>
    <t>产量求和</t>
  </si>
  <si>
    <t>月需求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</si>
</sst>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A52B-BFF7-0840-8137-E9091BB6F9C8}">
  <dimension ref="A1:R45"/>
  <sheetViews>
    <sheetView workbookViewId="0">
      <selection activeCell="A17" sqref="A17"/>
    </sheetView>
  </sheetViews>
  <sheetFormatPr defaultColWidth="11.07421875" defaultRowHeight="15.5" x14ac:dyDescent="0.35"/>
  <sheetData>
    <row r="1" spans="1: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 t="s">
        <v>8</v>
      </c>
      <c r="B2" s="1">
        <v>1675</v>
      </c>
      <c r="C2" s="1">
        <v>400</v>
      </c>
      <c r="D2" s="1">
        <v>685</v>
      </c>
      <c r="E2" s="1">
        <v>1630</v>
      </c>
      <c r="F2" s="1">
        <v>1160</v>
      </c>
      <c r="G2" s="1">
        <v>2800</v>
      </c>
      <c r="H2" s="1">
        <v>18</v>
      </c>
      <c r="I2" s="1">
        <v>7650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9</v>
      </c>
      <c r="B3" s="1">
        <v>1460</v>
      </c>
      <c r="C3" s="1">
        <v>1940</v>
      </c>
      <c r="D3" s="1">
        <v>970</v>
      </c>
      <c r="E3" s="1">
        <v>100</v>
      </c>
      <c r="F3" s="1">
        <v>495</v>
      </c>
      <c r="G3" s="1">
        <v>1200</v>
      </c>
      <c r="H3" s="1">
        <v>24</v>
      </c>
      <c r="I3" s="1">
        <v>3500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10</v>
      </c>
      <c r="B4" s="1">
        <v>1925</v>
      </c>
      <c r="C4" s="1">
        <v>2400</v>
      </c>
      <c r="D4" s="1">
        <v>1425</v>
      </c>
      <c r="E4" s="1">
        <v>500</v>
      </c>
      <c r="F4" s="1">
        <v>950</v>
      </c>
      <c r="G4" s="1">
        <v>800</v>
      </c>
      <c r="H4" s="1">
        <v>27</v>
      </c>
      <c r="I4" s="1">
        <v>5000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11</v>
      </c>
      <c r="B5" s="1">
        <v>380</v>
      </c>
      <c r="C5" s="1">
        <v>1355</v>
      </c>
      <c r="D5" s="1">
        <v>543</v>
      </c>
      <c r="E5" s="1">
        <v>11045</v>
      </c>
      <c r="F5" s="1">
        <v>665</v>
      </c>
      <c r="G5" s="1">
        <v>2321</v>
      </c>
      <c r="H5" s="1">
        <v>22</v>
      </c>
      <c r="I5" s="1">
        <v>4100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12</v>
      </c>
      <c r="B6" s="1">
        <v>922</v>
      </c>
      <c r="C6" s="1">
        <v>1646</v>
      </c>
      <c r="D6" s="1">
        <v>700</v>
      </c>
      <c r="E6" s="1">
        <v>508</v>
      </c>
      <c r="F6" s="1">
        <v>311</v>
      </c>
      <c r="G6" s="1">
        <v>1797</v>
      </c>
      <c r="H6" s="1">
        <v>31</v>
      </c>
      <c r="I6" s="1">
        <v>2200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13</v>
      </c>
      <c r="B7" s="1">
        <v>10</v>
      </c>
      <c r="C7" s="1">
        <v>8</v>
      </c>
      <c r="D7" s="1">
        <v>14</v>
      </c>
      <c r="E7" s="1">
        <v>6</v>
      </c>
      <c r="F7" s="1">
        <v>7</v>
      </c>
      <c r="G7" s="1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">
        <v>14</v>
      </c>
      <c r="B9" s="1">
        <f>SUMPRODUCT(B2:D4,B11:D13)</f>
        <v>28530</v>
      </c>
      <c r="C9" s="1">
        <f>SUM(I2:I4)</f>
        <v>16150</v>
      </c>
      <c r="D9" s="1" t="s">
        <v>15</v>
      </c>
      <c r="E9" s="1">
        <f>SUMPRODUCT(E5:G6,E14:G15)</f>
        <v>24992</v>
      </c>
      <c r="F9" s="1">
        <f>SUM(I5:I6)</f>
        <v>6300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">
        <v>8</v>
      </c>
      <c r="B11" s="1">
        <v>0</v>
      </c>
      <c r="C11" s="1">
        <v>8</v>
      </c>
      <c r="D11" s="1">
        <v>10</v>
      </c>
      <c r="E11" s="1">
        <v>0</v>
      </c>
      <c r="F11" s="1">
        <v>0</v>
      </c>
      <c r="G11" s="1">
        <v>0</v>
      </c>
      <c r="H11" s="1">
        <f>SUM(B11:D11)</f>
        <v>18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">
        <v>9</v>
      </c>
      <c r="B12" s="1">
        <v>10</v>
      </c>
      <c r="C12" s="1">
        <v>0</v>
      </c>
      <c r="D12" s="1">
        <v>4</v>
      </c>
      <c r="E12" s="1">
        <v>0</v>
      </c>
      <c r="F12" s="1">
        <v>0</v>
      </c>
      <c r="G12" s="1">
        <v>0</v>
      </c>
      <c r="H12" s="1">
        <f t="shared" ref="H12:H13" si="0">SUM(B12:D12)</f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SUM(E14:G14)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12</v>
      </c>
      <c r="B15" s="1">
        <v>0</v>
      </c>
      <c r="C15" s="1">
        <v>0</v>
      </c>
      <c r="D15" s="1">
        <v>0</v>
      </c>
      <c r="E15" s="1">
        <v>6</v>
      </c>
      <c r="F15" s="1">
        <v>7</v>
      </c>
      <c r="G15" s="1">
        <v>11</v>
      </c>
      <c r="H15" s="1">
        <f>SUM(E15:G15)</f>
        <v>24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/>
      <c r="B16" s="1">
        <f>SUM(B11:B13)</f>
        <v>10</v>
      </c>
      <c r="C16" s="1">
        <f t="shared" ref="C16:D16" si="1">SUM(C11:C13)</f>
        <v>8</v>
      </c>
      <c r="D16" s="1">
        <f t="shared" si="1"/>
        <v>14</v>
      </c>
      <c r="E16" s="1">
        <f>SUM(E14:E15)</f>
        <v>6</v>
      </c>
      <c r="F16" s="1">
        <f t="shared" ref="F16:G16" si="2">SUM(F14:F15)</f>
        <v>7</v>
      </c>
      <c r="G16" s="1">
        <f t="shared" si="2"/>
        <v>11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0AB9-0E0D-5D48-86D0-C8F908F0B3B1}">
  <dimension ref="A1:Q18"/>
  <sheetViews>
    <sheetView workbookViewId="0">
      <selection activeCell="A18" sqref="A18:B18"/>
    </sheetView>
  </sheetViews>
  <sheetFormatPr defaultColWidth="11.07421875" defaultRowHeight="15.5" x14ac:dyDescent="0.35"/>
  <sheetData>
    <row r="1" spans="1:1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7" x14ac:dyDescent="0.35">
      <c r="A2" s="1" t="s">
        <v>8</v>
      </c>
      <c r="B2" s="1">
        <v>1675</v>
      </c>
      <c r="C2" s="1">
        <v>400</v>
      </c>
      <c r="D2" s="1">
        <v>685</v>
      </c>
      <c r="E2" s="1">
        <v>1630</v>
      </c>
      <c r="F2" s="1">
        <v>1160</v>
      </c>
      <c r="G2" s="1">
        <v>2800</v>
      </c>
      <c r="H2" s="1">
        <v>18</v>
      </c>
      <c r="I2" s="1">
        <v>7650</v>
      </c>
      <c r="K2" s="1">
        <v>10</v>
      </c>
      <c r="L2" s="1">
        <v>8</v>
      </c>
      <c r="M2" s="1">
        <v>14</v>
      </c>
      <c r="N2" s="1">
        <v>6</v>
      </c>
      <c r="O2" s="1">
        <v>7</v>
      </c>
      <c r="P2" s="1">
        <v>11</v>
      </c>
    </row>
    <row r="3" spans="1:17" x14ac:dyDescent="0.35">
      <c r="A3" s="1" t="s">
        <v>9</v>
      </c>
      <c r="B3" s="1">
        <v>1460</v>
      </c>
      <c r="C3" s="1">
        <v>1940</v>
      </c>
      <c r="D3" s="1">
        <v>970</v>
      </c>
      <c r="E3" s="1">
        <v>100</v>
      </c>
      <c r="F3" s="1">
        <v>495</v>
      </c>
      <c r="G3" s="1">
        <v>1200</v>
      </c>
      <c r="H3" s="1">
        <v>24</v>
      </c>
      <c r="I3" s="1">
        <v>3500</v>
      </c>
      <c r="K3" s="1">
        <v>10</v>
      </c>
      <c r="L3" s="1">
        <v>8</v>
      </c>
      <c r="M3" s="1">
        <v>14</v>
      </c>
      <c r="N3" s="1">
        <v>6</v>
      </c>
      <c r="O3" s="1">
        <v>7</v>
      </c>
      <c r="P3" s="1">
        <v>11</v>
      </c>
    </row>
    <row r="4" spans="1:17" x14ac:dyDescent="0.35">
      <c r="A4" s="1" t="s">
        <v>10</v>
      </c>
      <c r="B4" s="1">
        <v>1925</v>
      </c>
      <c r="C4" s="1">
        <v>2400</v>
      </c>
      <c r="D4" s="1">
        <v>1425</v>
      </c>
      <c r="E4" s="1">
        <v>500</v>
      </c>
      <c r="F4" s="1">
        <v>950</v>
      </c>
      <c r="G4" s="1">
        <v>800</v>
      </c>
      <c r="H4" s="1">
        <v>27</v>
      </c>
      <c r="I4" s="1">
        <v>5000</v>
      </c>
      <c r="K4" s="1">
        <v>10</v>
      </c>
      <c r="L4" s="1">
        <v>8</v>
      </c>
      <c r="M4" s="1">
        <v>14</v>
      </c>
      <c r="N4" s="1">
        <v>6</v>
      </c>
      <c r="O4" s="1">
        <v>7</v>
      </c>
      <c r="P4" s="1">
        <v>11</v>
      </c>
    </row>
    <row r="5" spans="1:17" x14ac:dyDescent="0.35">
      <c r="A5" s="1" t="s">
        <v>11</v>
      </c>
      <c r="B5" s="1">
        <v>380</v>
      </c>
      <c r="C5" s="1">
        <v>1355</v>
      </c>
      <c r="D5" s="1">
        <v>543</v>
      </c>
      <c r="E5" s="1">
        <v>11045</v>
      </c>
      <c r="F5" s="1">
        <v>665</v>
      </c>
      <c r="G5" s="1">
        <v>2321</v>
      </c>
      <c r="H5" s="1">
        <v>22</v>
      </c>
      <c r="I5" s="1">
        <v>4100</v>
      </c>
      <c r="K5" s="1">
        <v>10</v>
      </c>
      <c r="L5" s="1">
        <v>8</v>
      </c>
      <c r="M5" s="1">
        <v>14</v>
      </c>
      <c r="N5" s="1">
        <v>6</v>
      </c>
      <c r="O5" s="1">
        <v>7</v>
      </c>
      <c r="P5" s="1">
        <v>11</v>
      </c>
    </row>
    <row r="6" spans="1:17" x14ac:dyDescent="0.35">
      <c r="A6" s="1" t="s">
        <v>12</v>
      </c>
      <c r="B6" s="1">
        <v>922</v>
      </c>
      <c r="C6" s="1">
        <v>1646</v>
      </c>
      <c r="D6" s="1">
        <v>700</v>
      </c>
      <c r="E6" s="1">
        <v>508</v>
      </c>
      <c r="F6" s="1">
        <v>311</v>
      </c>
      <c r="G6" s="1">
        <v>1797</v>
      </c>
      <c r="H6" s="1">
        <v>31</v>
      </c>
      <c r="I6" s="1">
        <v>2200</v>
      </c>
      <c r="K6" s="1">
        <v>10</v>
      </c>
      <c r="L6" s="1">
        <v>8</v>
      </c>
      <c r="M6" s="1">
        <v>14</v>
      </c>
      <c r="N6" s="1">
        <v>6</v>
      </c>
      <c r="O6" s="1">
        <v>7</v>
      </c>
      <c r="P6" s="1">
        <v>11</v>
      </c>
    </row>
    <row r="7" spans="1:17" x14ac:dyDescent="0.35">
      <c r="A7" s="1" t="s">
        <v>13</v>
      </c>
      <c r="B7" s="1">
        <v>10</v>
      </c>
      <c r="C7" s="1">
        <v>8</v>
      </c>
      <c r="D7" s="1">
        <v>14</v>
      </c>
      <c r="E7" s="1">
        <v>6</v>
      </c>
      <c r="F7" s="1">
        <v>7</v>
      </c>
      <c r="G7" s="1">
        <v>11</v>
      </c>
      <c r="H7" s="1"/>
      <c r="I7" s="1"/>
    </row>
    <row r="10" spans="1:17" x14ac:dyDescent="0.3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18</v>
      </c>
      <c r="I10" s="1" t="s">
        <v>19</v>
      </c>
      <c r="J10" s="1" t="s">
        <v>17</v>
      </c>
      <c r="L10" s="1" t="s">
        <v>20</v>
      </c>
    </row>
    <row r="11" spans="1:17" x14ac:dyDescent="0.35">
      <c r="A11" s="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SUMPRODUCT(B11:G11,$B$7:$G$7)</f>
        <v>0</v>
      </c>
      <c r="I11" s="1">
        <f>H2*J11</f>
        <v>0</v>
      </c>
      <c r="J11" s="1">
        <v>0</v>
      </c>
      <c r="L11">
        <f>K2*B11</f>
        <v>0</v>
      </c>
      <c r="M11">
        <f t="shared" ref="M11:Q11" si="0">L2*C11</f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5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 t="shared" ref="H12:H14" si="1">SUMPRODUCT(B12:G12,$B$7:$G$7)</f>
        <v>0</v>
      </c>
      <c r="I12" s="1">
        <f>H3*J12</f>
        <v>0</v>
      </c>
      <c r="J12" s="1">
        <v>0</v>
      </c>
      <c r="L12">
        <f t="shared" ref="L12:L15" si="2">K3*B12</f>
        <v>0</v>
      </c>
      <c r="M12">
        <f t="shared" ref="M12:M15" si="3">L3*C12</f>
        <v>0</v>
      </c>
      <c r="N12">
        <f t="shared" ref="N12:N15" si="4">M3*D12</f>
        <v>0</v>
      </c>
      <c r="O12">
        <f t="shared" ref="O12:O15" si="5">N3*E12</f>
        <v>0</v>
      </c>
      <c r="P12">
        <f t="shared" ref="P12:P15" si="6">O3*F12</f>
        <v>0</v>
      </c>
      <c r="Q12">
        <f t="shared" ref="Q12:Q15" si="7">P3*G12</f>
        <v>0</v>
      </c>
    </row>
    <row r="13" spans="1:17" x14ac:dyDescent="0.35">
      <c r="A13" s="1" t="s">
        <v>10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f t="shared" si="1"/>
        <v>17</v>
      </c>
      <c r="I13" s="1">
        <f>H4*J13</f>
        <v>27</v>
      </c>
      <c r="J13" s="1">
        <v>1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6</v>
      </c>
      <c r="P13">
        <f t="shared" si="6"/>
        <v>0</v>
      </c>
      <c r="Q13">
        <f t="shared" si="7"/>
        <v>11</v>
      </c>
    </row>
    <row r="14" spans="1:17" x14ac:dyDescent="0.35">
      <c r="A14" s="1" t="s">
        <v>11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f t="shared" si="1"/>
        <v>18</v>
      </c>
      <c r="I14" s="1">
        <f>H5*J14</f>
        <v>22</v>
      </c>
      <c r="J14" s="1">
        <v>1</v>
      </c>
      <c r="L14">
        <f t="shared" si="2"/>
        <v>10</v>
      </c>
      <c r="M14">
        <f t="shared" si="3"/>
        <v>8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</row>
    <row r="15" spans="1:17" x14ac:dyDescent="0.35">
      <c r="A15" s="1" t="s">
        <v>12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f>SUMPRODUCT(B15:G15,$B$7:$G$7)</f>
        <v>21</v>
      </c>
      <c r="I15" s="1">
        <f>H6*J15</f>
        <v>31</v>
      </c>
      <c r="J15" s="1">
        <v>1</v>
      </c>
      <c r="L15">
        <f t="shared" si="2"/>
        <v>0</v>
      </c>
      <c r="M15">
        <f t="shared" si="3"/>
        <v>0</v>
      </c>
      <c r="N15">
        <f t="shared" si="4"/>
        <v>14</v>
      </c>
      <c r="O15">
        <f t="shared" si="5"/>
        <v>0</v>
      </c>
      <c r="P15">
        <f t="shared" si="6"/>
        <v>7</v>
      </c>
      <c r="Q15">
        <f t="shared" si="7"/>
        <v>0</v>
      </c>
    </row>
    <row r="16" spans="1:17" x14ac:dyDescent="0.35">
      <c r="A16" s="1" t="s">
        <v>16</v>
      </c>
      <c r="B16" s="1">
        <f>SUM(B11:B15)</f>
        <v>1</v>
      </c>
      <c r="C16" s="1">
        <f t="shared" ref="C16:G16" si="8">SUM(C11:C15)</f>
        <v>1</v>
      </c>
      <c r="D16" s="1">
        <f t="shared" si="8"/>
        <v>1</v>
      </c>
      <c r="E16" s="1">
        <f t="shared" si="8"/>
        <v>1</v>
      </c>
      <c r="F16" s="1">
        <f t="shared" si="8"/>
        <v>1</v>
      </c>
      <c r="G16" s="1">
        <f t="shared" si="8"/>
        <v>1</v>
      </c>
      <c r="H16" s="1"/>
      <c r="I16" s="1"/>
    </row>
    <row r="18" spans="1:2" x14ac:dyDescent="0.35">
      <c r="A18" s="1" t="s">
        <v>14</v>
      </c>
      <c r="B18">
        <f>SUMPRODUCT(I2:I6,J11:J15)+SUMPRODUCT(B2:G6,B11:G15,K2:P6)</f>
        <v>49717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5340-A1C5-7444-94C6-93D331528C2F}">
  <dimension ref="A1:K16"/>
  <sheetViews>
    <sheetView workbookViewId="0">
      <selection activeCell="C10" sqref="C10"/>
    </sheetView>
  </sheetViews>
  <sheetFormatPr defaultColWidth="10.84375" defaultRowHeight="15.5" x14ac:dyDescent="0.35"/>
  <cols>
    <col min="1" max="10" width="10.84375" style="1"/>
    <col min="11" max="11" width="12.53515625" style="1" bestFit="1" customWidth="1"/>
    <col min="12" max="16384" width="10.84375" style="1"/>
  </cols>
  <sheetData>
    <row r="1" spans="1:11" x14ac:dyDescent="0.3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23</v>
      </c>
      <c r="I1" s="1" t="s">
        <v>22</v>
      </c>
      <c r="J1" s="1" t="s">
        <v>24</v>
      </c>
    </row>
    <row r="2" spans="1:11" x14ac:dyDescent="0.35">
      <c r="A2" s="1" t="s">
        <v>0</v>
      </c>
      <c r="B2" s="1">
        <v>81</v>
      </c>
      <c r="C2" s="1">
        <v>92</v>
      </c>
      <c r="D2" s="1">
        <v>101</v>
      </c>
      <c r="E2" s="1">
        <v>130</v>
      </c>
      <c r="F2" s="1">
        <v>115</v>
      </c>
      <c r="G2" s="1">
        <v>6000</v>
      </c>
      <c r="H2" s="1">
        <v>10</v>
      </c>
      <c r="I2" s="1">
        <v>9000</v>
      </c>
      <c r="J2" s="1">
        <v>20</v>
      </c>
    </row>
    <row r="3" spans="1:11" x14ac:dyDescent="0.35">
      <c r="A3" s="1" t="s">
        <v>1</v>
      </c>
      <c r="B3" s="1">
        <v>117</v>
      </c>
      <c r="C3" s="1">
        <v>77</v>
      </c>
      <c r="D3" s="1">
        <v>108</v>
      </c>
      <c r="E3" s="1">
        <v>98</v>
      </c>
      <c r="F3" s="1">
        <v>100</v>
      </c>
      <c r="G3" s="1">
        <v>4500</v>
      </c>
      <c r="H3" s="1">
        <v>10</v>
      </c>
      <c r="I3" s="1">
        <v>6750</v>
      </c>
      <c r="J3" s="1">
        <v>20</v>
      </c>
    </row>
    <row r="4" spans="1:11" x14ac:dyDescent="0.35">
      <c r="A4" s="1" t="s">
        <v>2</v>
      </c>
      <c r="B4" s="1">
        <v>102</v>
      </c>
      <c r="C4" s="1">
        <v>105</v>
      </c>
      <c r="D4" s="1">
        <v>95</v>
      </c>
      <c r="E4" s="1">
        <v>119</v>
      </c>
      <c r="F4" s="1">
        <v>111</v>
      </c>
      <c r="G4" s="1">
        <v>6500</v>
      </c>
      <c r="H4" s="1">
        <v>10</v>
      </c>
      <c r="I4" s="1">
        <v>9750</v>
      </c>
      <c r="J4" s="1">
        <v>20</v>
      </c>
    </row>
    <row r="5" spans="1:11" x14ac:dyDescent="0.35">
      <c r="A5" s="1" t="s">
        <v>3</v>
      </c>
      <c r="B5" s="1">
        <v>115</v>
      </c>
      <c r="C5" s="1">
        <v>125</v>
      </c>
      <c r="D5" s="1">
        <v>90</v>
      </c>
      <c r="E5" s="1">
        <v>59</v>
      </c>
      <c r="F5" s="1">
        <v>74</v>
      </c>
      <c r="G5" s="1">
        <v>4100</v>
      </c>
      <c r="H5" s="1">
        <v>10</v>
      </c>
      <c r="I5" s="1">
        <v>6150</v>
      </c>
      <c r="J5" s="1">
        <v>20</v>
      </c>
    </row>
    <row r="6" spans="1:11" x14ac:dyDescent="0.35">
      <c r="A6" s="1" t="s">
        <v>4</v>
      </c>
      <c r="B6" s="1">
        <v>142</v>
      </c>
      <c r="C6" s="1">
        <v>100</v>
      </c>
      <c r="D6" s="1">
        <v>103</v>
      </c>
      <c r="E6" s="1">
        <v>105</v>
      </c>
      <c r="F6" s="1">
        <v>71</v>
      </c>
      <c r="G6" s="1">
        <v>4000</v>
      </c>
      <c r="H6" s="1">
        <v>10</v>
      </c>
      <c r="I6" s="1">
        <v>6000</v>
      </c>
      <c r="J6" s="1">
        <v>20</v>
      </c>
    </row>
    <row r="7" spans="1:11" x14ac:dyDescent="0.35">
      <c r="A7" s="1" t="s">
        <v>25</v>
      </c>
      <c r="B7" s="1">
        <v>12</v>
      </c>
      <c r="C7" s="1">
        <v>8</v>
      </c>
      <c r="D7" s="1">
        <v>14</v>
      </c>
      <c r="E7" s="1">
        <v>16</v>
      </c>
      <c r="F7" s="1">
        <v>7</v>
      </c>
    </row>
    <row r="9" spans="1:11" x14ac:dyDescent="0.35">
      <c r="B9" s="1" t="s">
        <v>26</v>
      </c>
      <c r="C9" s="1">
        <f>SUMPRODUCT(B2:F6,B11:F15)+SUMPRODUCT(G11:G15,G2:G6)+SUMPRODUCT(I2:I6,H11:H15)</f>
        <v>23751</v>
      </c>
    </row>
    <row r="10" spans="1:11" x14ac:dyDescent="0.35">
      <c r="A10" s="1" t="s">
        <v>21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27</v>
      </c>
      <c r="H10" s="1" t="s">
        <v>28</v>
      </c>
      <c r="I10" s="1" t="s">
        <v>29</v>
      </c>
      <c r="J10" s="1" t="s">
        <v>31</v>
      </c>
      <c r="K10" s="1" t="s">
        <v>30</v>
      </c>
    </row>
    <row r="11" spans="1:11" x14ac:dyDescent="0.35">
      <c r="A11" s="1" t="s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>G11+H11</f>
        <v>0</v>
      </c>
      <c r="J11" s="1">
        <f>SUM(B11:F11)</f>
        <v>0</v>
      </c>
      <c r="K11" s="1">
        <f>G11*H2+H11*J2</f>
        <v>0</v>
      </c>
    </row>
    <row r="12" spans="1:11" x14ac:dyDescent="0.35">
      <c r="A12" s="1" t="s">
        <v>1</v>
      </c>
      <c r="B12" s="1">
        <v>12.000000000000002</v>
      </c>
      <c r="C12" s="1">
        <v>7.9999999999999947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f t="shared" ref="I12:I15" si="0">G12+H12</f>
        <v>1</v>
      </c>
      <c r="J12" s="1">
        <f>SUM(B12:F12)</f>
        <v>19.999999999999996</v>
      </c>
      <c r="K12" s="1">
        <f>G12*H3+H12*J3</f>
        <v>20</v>
      </c>
    </row>
    <row r="13" spans="1:11" x14ac:dyDescent="0.35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ref="J12:J15" si="1">SUM(B13:F13)</f>
        <v>0</v>
      </c>
      <c r="K13" s="1">
        <f>G13*H4+H13*J4</f>
        <v>0</v>
      </c>
    </row>
    <row r="14" spans="1:11" x14ac:dyDescent="0.35">
      <c r="A14" s="1" t="s">
        <v>3</v>
      </c>
      <c r="B14" s="1">
        <v>0</v>
      </c>
      <c r="C14" s="1">
        <v>0</v>
      </c>
      <c r="D14" s="1">
        <v>3.9999999999999991</v>
      </c>
      <c r="E14" s="1">
        <v>16</v>
      </c>
      <c r="F14" s="1">
        <v>0</v>
      </c>
      <c r="G14" s="1">
        <v>0</v>
      </c>
      <c r="H14" s="1">
        <v>1</v>
      </c>
      <c r="I14" s="1">
        <f t="shared" si="0"/>
        <v>1</v>
      </c>
      <c r="J14" s="1">
        <f t="shared" si="1"/>
        <v>20</v>
      </c>
      <c r="K14" s="1">
        <f>G14*H5+H14*J5</f>
        <v>20</v>
      </c>
    </row>
    <row r="15" spans="1:11" x14ac:dyDescent="0.35">
      <c r="A15" s="1" t="s">
        <v>4</v>
      </c>
      <c r="B15" s="1">
        <v>0</v>
      </c>
      <c r="C15" s="1">
        <v>0</v>
      </c>
      <c r="D15" s="1">
        <v>10</v>
      </c>
      <c r="E15" s="1">
        <v>0</v>
      </c>
      <c r="F15" s="1">
        <v>7</v>
      </c>
      <c r="G15" s="1">
        <v>0</v>
      </c>
      <c r="H15" s="1">
        <v>1</v>
      </c>
      <c r="I15" s="1">
        <f t="shared" si="0"/>
        <v>1</v>
      </c>
      <c r="J15" s="1">
        <f t="shared" si="1"/>
        <v>17</v>
      </c>
      <c r="K15" s="1">
        <f>G15*H6+H15*J6</f>
        <v>20</v>
      </c>
    </row>
    <row r="16" spans="1:11" x14ac:dyDescent="0.35">
      <c r="A16" s="1" t="s">
        <v>25</v>
      </c>
      <c r="B16" s="1">
        <f>SUM(B11:B15)</f>
        <v>12.000000000000002</v>
      </c>
      <c r="C16" s="1">
        <f t="shared" ref="C16:E16" si="2">SUM(C11:C15)</f>
        <v>7.9999999999999947</v>
      </c>
      <c r="D16" s="1">
        <f t="shared" si="2"/>
        <v>14</v>
      </c>
      <c r="E16" s="1">
        <f t="shared" si="2"/>
        <v>16</v>
      </c>
      <c r="F16" s="1">
        <f>SUM(F11:F15)</f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526B-D706-4CC2-82D4-8FA909527722}">
  <dimension ref="A1:J18"/>
  <sheetViews>
    <sheetView tabSelected="1" workbookViewId="0">
      <selection activeCell="H15" sqref="H15"/>
    </sheetView>
  </sheetViews>
  <sheetFormatPr defaultRowHeight="15.5" x14ac:dyDescent="0.35"/>
  <sheetData>
    <row r="1" spans="1:10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35">
      <c r="A2" s="1" t="s">
        <v>8</v>
      </c>
      <c r="B2" s="1">
        <v>1675</v>
      </c>
      <c r="C2" s="1">
        <v>400</v>
      </c>
      <c r="D2" s="1">
        <v>685</v>
      </c>
      <c r="E2" s="1">
        <v>1630</v>
      </c>
      <c r="F2" s="1">
        <v>1160</v>
      </c>
      <c r="G2" s="1">
        <v>2800</v>
      </c>
      <c r="H2" s="1">
        <v>18</v>
      </c>
      <c r="I2" s="1">
        <v>7650</v>
      </c>
    </row>
    <row r="3" spans="1:10" x14ac:dyDescent="0.35">
      <c r="A3" s="1" t="s">
        <v>9</v>
      </c>
      <c r="B3" s="1">
        <v>1460</v>
      </c>
      <c r="C3" s="1">
        <v>1940</v>
      </c>
      <c r="D3" s="1">
        <v>970</v>
      </c>
      <c r="E3" s="1">
        <v>100</v>
      </c>
      <c r="F3" s="1">
        <v>495</v>
      </c>
      <c r="G3" s="1">
        <v>1200</v>
      </c>
      <c r="H3" s="1">
        <v>24</v>
      </c>
      <c r="I3" s="1">
        <v>3500</v>
      </c>
    </row>
    <row r="4" spans="1:10" x14ac:dyDescent="0.35">
      <c r="A4" s="1" t="s">
        <v>10</v>
      </c>
      <c r="B4" s="1">
        <v>1925</v>
      </c>
      <c r="C4" s="1">
        <v>2400</v>
      </c>
      <c r="D4" s="1">
        <v>1425</v>
      </c>
      <c r="E4" s="1">
        <v>500</v>
      </c>
      <c r="F4" s="1">
        <v>950</v>
      </c>
      <c r="G4" s="1">
        <v>800</v>
      </c>
      <c r="H4" s="1">
        <v>27</v>
      </c>
      <c r="I4" s="1">
        <v>5000</v>
      </c>
    </row>
    <row r="5" spans="1:10" x14ac:dyDescent="0.35">
      <c r="A5" s="1" t="s">
        <v>11</v>
      </c>
      <c r="B5" s="1">
        <v>380</v>
      </c>
      <c r="C5" s="1">
        <v>1355</v>
      </c>
      <c r="D5" s="1">
        <v>543</v>
      </c>
      <c r="E5" s="1">
        <v>11045</v>
      </c>
      <c r="F5" s="1">
        <v>665</v>
      </c>
      <c r="G5" s="1">
        <v>2321</v>
      </c>
      <c r="H5" s="1">
        <v>22</v>
      </c>
      <c r="I5" s="1">
        <v>4100</v>
      </c>
    </row>
    <row r="6" spans="1:10" x14ac:dyDescent="0.35">
      <c r="A6" s="1" t="s">
        <v>12</v>
      </c>
      <c r="B6" s="1">
        <v>922</v>
      </c>
      <c r="C6" s="1">
        <v>1646</v>
      </c>
      <c r="D6" s="1">
        <v>700</v>
      </c>
      <c r="E6" s="1">
        <v>508</v>
      </c>
      <c r="F6" s="1">
        <v>311</v>
      </c>
      <c r="G6" s="1">
        <v>1797</v>
      </c>
      <c r="H6" s="1">
        <v>31</v>
      </c>
      <c r="I6" s="1">
        <v>2200</v>
      </c>
    </row>
    <row r="7" spans="1:10" x14ac:dyDescent="0.35">
      <c r="A7" s="1" t="s">
        <v>13</v>
      </c>
      <c r="B7" s="1">
        <v>10</v>
      </c>
      <c r="C7" s="1">
        <v>8</v>
      </c>
      <c r="D7" s="1">
        <v>14</v>
      </c>
      <c r="E7" s="1">
        <v>6</v>
      </c>
      <c r="F7" s="1">
        <v>7</v>
      </c>
      <c r="G7" s="1">
        <v>11</v>
      </c>
      <c r="H7" s="1"/>
      <c r="I7" s="1"/>
    </row>
    <row r="10" spans="1:10" x14ac:dyDescent="0.3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18</v>
      </c>
      <c r="I10" s="1" t="s">
        <v>19</v>
      </c>
      <c r="J10" s="1" t="s">
        <v>17</v>
      </c>
    </row>
    <row r="11" spans="1:10" x14ac:dyDescent="0.35">
      <c r="A11" s="1" t="s">
        <v>8</v>
      </c>
      <c r="B11" s="1">
        <v>0</v>
      </c>
      <c r="C11" s="1">
        <v>8</v>
      </c>
      <c r="D11" s="1">
        <v>2</v>
      </c>
      <c r="E11" s="1">
        <v>0</v>
      </c>
      <c r="F11" s="1">
        <v>0</v>
      </c>
      <c r="G11" s="1">
        <v>0</v>
      </c>
      <c r="H11" s="1">
        <f>SUM(B11:G11)</f>
        <v>10</v>
      </c>
      <c r="I11" s="1">
        <f>H2*J11</f>
        <v>18</v>
      </c>
      <c r="J11" s="1">
        <v>1</v>
      </c>
    </row>
    <row r="12" spans="1:10" x14ac:dyDescent="0.35">
      <c r="A12" s="1" t="s">
        <v>9</v>
      </c>
      <c r="B12" s="1">
        <v>0</v>
      </c>
      <c r="C12" s="1">
        <v>0</v>
      </c>
      <c r="D12" s="1">
        <v>0</v>
      </c>
      <c r="E12" s="1">
        <v>6</v>
      </c>
      <c r="F12" s="1">
        <v>6.9999999999999991</v>
      </c>
      <c r="G12" s="1">
        <v>10.999999999999996</v>
      </c>
      <c r="H12" s="1">
        <f t="shared" ref="H12:H15" si="0">SUM(B12:G12)</f>
        <v>23.999999999999996</v>
      </c>
      <c r="I12" s="1">
        <f>H3*J12</f>
        <v>24</v>
      </c>
      <c r="J12" s="1">
        <v>1</v>
      </c>
    </row>
    <row r="13" spans="1:10" x14ac:dyDescent="0.35">
      <c r="A13" s="1" t="s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  <c r="I13" s="1">
        <f>H4*J13</f>
        <v>0</v>
      </c>
      <c r="J13" s="1">
        <v>0</v>
      </c>
    </row>
    <row r="14" spans="1:10" x14ac:dyDescent="0.35">
      <c r="A14" s="1" t="s">
        <v>11</v>
      </c>
      <c r="B14" s="1">
        <v>10</v>
      </c>
      <c r="C14" s="1">
        <v>0</v>
      </c>
      <c r="D14" s="1">
        <v>12</v>
      </c>
      <c r="E14" s="1">
        <v>0</v>
      </c>
      <c r="F14" s="1">
        <v>0</v>
      </c>
      <c r="G14" s="1">
        <v>0</v>
      </c>
      <c r="H14" s="1">
        <f t="shared" si="0"/>
        <v>22</v>
      </c>
      <c r="I14" s="1">
        <f>H5*J14</f>
        <v>22</v>
      </c>
      <c r="J14" s="1">
        <v>1</v>
      </c>
    </row>
    <row r="15" spans="1:10" x14ac:dyDescent="0.35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0</v>
      </c>
      <c r="I15" s="1">
        <f>H6*J15</f>
        <v>0</v>
      </c>
      <c r="J15" s="1">
        <v>0</v>
      </c>
    </row>
    <row r="16" spans="1:10" x14ac:dyDescent="0.35">
      <c r="A16" s="1" t="s">
        <v>32</v>
      </c>
      <c r="B16" s="1">
        <f>SUM(B11:B15)</f>
        <v>10</v>
      </c>
      <c r="C16" s="1">
        <f t="shared" ref="C16:G16" si="1">SUM(C11:C15)</f>
        <v>8</v>
      </c>
      <c r="D16" s="1">
        <f t="shared" si="1"/>
        <v>14</v>
      </c>
      <c r="E16" s="1">
        <f t="shared" si="1"/>
        <v>6</v>
      </c>
      <c r="F16" s="1">
        <f t="shared" si="1"/>
        <v>6.9999999999999991</v>
      </c>
      <c r="G16" s="1">
        <f t="shared" si="1"/>
        <v>10.999999999999996</v>
      </c>
      <c r="H16" s="1"/>
      <c r="I16" s="1"/>
    </row>
    <row r="18" spans="1:2" x14ac:dyDescent="0.35">
      <c r="A18" s="1" t="s">
        <v>14</v>
      </c>
      <c r="B18">
        <f>SUMPRODUCT(I2:I6,J11:J15)+SUMPRODUCT(B2:G6,B11:G15)</f>
        <v>47401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表5-3</vt:lpstr>
      <vt:lpstr>表5-4</vt:lpstr>
      <vt:lpstr>图5-7</vt:lpstr>
      <vt:lpstr>图5-12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李想</cp:lastModifiedBy>
  <dcterms:created xsi:type="dcterms:W3CDTF">2019-04-14T14:13:18Z</dcterms:created>
  <dcterms:modified xsi:type="dcterms:W3CDTF">2019-04-15T04:54:09Z</dcterms:modified>
</cp:coreProperties>
</file>