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1300" windowHeight="9336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62913"/>
</workbook>
</file>

<file path=xl/calcChain.xml><?xml version="1.0" encoding="utf-8"?>
<calcChain xmlns="http://schemas.openxmlformats.org/spreadsheetml/2006/main">
  <c r="D51" i="5" l="1"/>
  <c r="M43" i="5"/>
  <c r="M44" i="5"/>
  <c r="M45" i="5"/>
  <c r="M46" i="5"/>
  <c r="M47" i="5"/>
  <c r="M48" i="5"/>
  <c r="M49" i="5"/>
  <c r="M50" i="5"/>
  <c r="M51" i="5"/>
  <c r="L43" i="5"/>
  <c r="L44" i="5"/>
  <c r="L45" i="5"/>
  <c r="L46" i="5"/>
  <c r="L47" i="5"/>
  <c r="L48" i="5"/>
  <c r="L49" i="5"/>
  <c r="L50" i="5"/>
  <c r="L51" i="5"/>
  <c r="N51" i="5"/>
  <c r="J51" i="5"/>
  <c r="K51" i="5"/>
  <c r="G51" i="5"/>
  <c r="H51" i="5"/>
  <c r="I51" i="5" s="1"/>
  <c r="F51" i="5"/>
  <c r="N50" i="5"/>
  <c r="K50" i="5"/>
  <c r="I50" i="5"/>
  <c r="F50" i="5"/>
  <c r="N49" i="5"/>
  <c r="K49" i="5"/>
  <c r="I49" i="5"/>
  <c r="F49" i="5"/>
  <c r="N48" i="5"/>
  <c r="K48" i="5"/>
  <c r="I48" i="5"/>
  <c r="F48" i="5"/>
  <c r="N47" i="5"/>
  <c r="K47" i="5"/>
  <c r="I47" i="5"/>
  <c r="F47" i="5"/>
  <c r="N46" i="5"/>
  <c r="K46" i="5"/>
  <c r="I46" i="5"/>
  <c r="F46" i="5"/>
  <c r="N45" i="5"/>
  <c r="K45" i="5"/>
  <c r="I45" i="5"/>
  <c r="N44" i="5"/>
  <c r="K44" i="5"/>
  <c r="I44" i="5"/>
  <c r="F44" i="5"/>
  <c r="N43" i="5"/>
  <c r="K43" i="5"/>
  <c r="I43" i="5"/>
  <c r="F43" i="5"/>
  <c r="H41" i="5"/>
  <c r="M33" i="5"/>
  <c r="M34" i="5"/>
  <c r="M35" i="5"/>
  <c r="M36" i="5"/>
  <c r="M37" i="5"/>
  <c r="M38" i="5"/>
  <c r="M39" i="5"/>
  <c r="M40" i="5"/>
  <c r="M41" i="5"/>
  <c r="L33" i="5"/>
  <c r="L34" i="5"/>
  <c r="L35" i="5"/>
  <c r="L36" i="5"/>
  <c r="L37" i="5"/>
  <c r="L38" i="5"/>
  <c r="L39" i="5"/>
  <c r="L40" i="5"/>
  <c r="L41" i="5"/>
  <c r="N41" i="5"/>
  <c r="J41" i="5"/>
  <c r="K41" i="5"/>
  <c r="G41" i="5"/>
  <c r="I41" i="5"/>
  <c r="D41" i="5"/>
  <c r="F41" i="5"/>
  <c r="N40" i="5"/>
  <c r="K40" i="5"/>
  <c r="I40" i="5"/>
  <c r="F40" i="5"/>
  <c r="N39" i="5"/>
  <c r="K39" i="5"/>
  <c r="I39" i="5"/>
  <c r="F39" i="5"/>
  <c r="N38" i="5"/>
  <c r="K38" i="5"/>
  <c r="I38" i="5"/>
  <c r="F38" i="5"/>
  <c r="N37" i="5"/>
  <c r="K37" i="5"/>
  <c r="I37" i="5"/>
  <c r="F37" i="5"/>
  <c r="N36" i="5"/>
  <c r="K36" i="5"/>
  <c r="I36" i="5"/>
  <c r="F36" i="5"/>
  <c r="N35" i="5"/>
  <c r="K35" i="5"/>
  <c r="I35" i="5"/>
  <c r="N34" i="5"/>
  <c r="K34" i="5"/>
  <c r="I34" i="5"/>
  <c r="F34" i="5"/>
  <c r="N33" i="5"/>
  <c r="K33" i="5"/>
  <c r="I33" i="5"/>
  <c r="F33" i="5"/>
  <c r="H31" i="5"/>
  <c r="M23" i="5"/>
  <c r="M24" i="5"/>
  <c r="M25" i="5"/>
  <c r="M26" i="5"/>
  <c r="M27" i="5"/>
  <c r="M28" i="5"/>
  <c r="M29" i="5"/>
  <c r="M30" i="5"/>
  <c r="M31" i="5"/>
  <c r="L23" i="5"/>
  <c r="L24" i="5"/>
  <c r="L25" i="5"/>
  <c r="L26" i="5"/>
  <c r="L27" i="5"/>
  <c r="L28" i="5"/>
  <c r="L29" i="5"/>
  <c r="L30" i="5"/>
  <c r="L31" i="5"/>
  <c r="N31" i="5"/>
  <c r="J31" i="5"/>
  <c r="K31" i="5"/>
  <c r="G31" i="5"/>
  <c r="I31" i="5"/>
  <c r="D31" i="5"/>
  <c r="F31" i="5"/>
  <c r="N30" i="5"/>
  <c r="K30" i="5"/>
  <c r="I30" i="5"/>
  <c r="F30" i="5"/>
  <c r="N29" i="5"/>
  <c r="K29" i="5"/>
  <c r="I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N24" i="5"/>
  <c r="K24" i="5"/>
  <c r="I24" i="5"/>
  <c r="F24" i="5"/>
  <c r="N23" i="5"/>
  <c r="K23" i="5"/>
  <c r="I23" i="5"/>
  <c r="F23" i="5"/>
  <c r="M13" i="5"/>
  <c r="M14" i="5"/>
  <c r="M15" i="5"/>
  <c r="M16" i="5"/>
  <c r="M17" i="5"/>
  <c r="M18" i="5"/>
  <c r="M19" i="5"/>
  <c r="M20" i="5"/>
  <c r="M21" i="5"/>
  <c r="L13" i="5"/>
  <c r="L14" i="5"/>
  <c r="L15" i="5"/>
  <c r="L16" i="5"/>
  <c r="L17" i="5"/>
  <c r="L18" i="5"/>
  <c r="L19" i="5"/>
  <c r="L20" i="5"/>
  <c r="L21" i="5"/>
  <c r="N21" i="5"/>
  <c r="J21" i="5"/>
  <c r="K21" i="5"/>
  <c r="G21" i="5"/>
  <c r="H21" i="5"/>
  <c r="I21" i="5"/>
  <c r="D21" i="5"/>
  <c r="F21" i="5"/>
  <c r="N20" i="5"/>
  <c r="K20" i="5"/>
  <c r="I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N14" i="5"/>
  <c r="K14" i="5"/>
  <c r="I14" i="5"/>
  <c r="F14" i="5"/>
  <c r="N13" i="5"/>
  <c r="K13" i="5"/>
  <c r="I13" i="5"/>
  <c r="F13" i="5"/>
  <c r="M3" i="5"/>
  <c r="M4" i="5"/>
  <c r="M5" i="5"/>
  <c r="M6" i="5"/>
  <c r="M7" i="5"/>
  <c r="M8" i="5"/>
  <c r="M9" i="5"/>
  <c r="M10" i="5"/>
  <c r="M11" i="5"/>
  <c r="L3" i="5"/>
  <c r="L4" i="5"/>
  <c r="L5" i="5"/>
  <c r="L6" i="5"/>
  <c r="L7" i="5"/>
  <c r="L8" i="5"/>
  <c r="L9" i="5"/>
  <c r="L10" i="5"/>
  <c r="L11" i="5"/>
  <c r="N11" i="5"/>
  <c r="J11" i="5"/>
  <c r="K11" i="5"/>
  <c r="G11" i="5"/>
  <c r="H11" i="5"/>
  <c r="I11" i="5"/>
  <c r="D11" i="5"/>
  <c r="E11" i="5"/>
  <c r="F11" i="5"/>
  <c r="N10" i="5"/>
  <c r="K10" i="5"/>
  <c r="I10" i="5"/>
  <c r="F10" i="5"/>
  <c r="N9" i="5"/>
  <c r="K9" i="5"/>
  <c r="I9" i="5"/>
  <c r="F9" i="5"/>
  <c r="N8" i="5"/>
  <c r="K8" i="5"/>
  <c r="I8" i="5"/>
  <c r="F8" i="5"/>
  <c r="N7" i="5"/>
  <c r="K7" i="5"/>
  <c r="I7" i="5"/>
  <c r="F7" i="5"/>
  <c r="N6" i="5"/>
  <c r="K6" i="5"/>
  <c r="I6" i="5"/>
  <c r="F6" i="5"/>
  <c r="N5" i="5"/>
  <c r="K5" i="5"/>
  <c r="I5" i="5"/>
  <c r="N4" i="5"/>
  <c r="K4" i="5"/>
  <c r="I4" i="5"/>
  <c r="F4" i="5"/>
  <c r="N3" i="5"/>
  <c r="K3" i="5"/>
  <c r="I3" i="5"/>
  <c r="F3" i="5"/>
</calcChain>
</file>

<file path=xl/sharedStrings.xml><?xml version="1.0" encoding="utf-8"?>
<sst xmlns="http://schemas.openxmlformats.org/spreadsheetml/2006/main" count="288" uniqueCount="121">
  <si>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</si>
  <si>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</si>
  <si>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</si>
  <si>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</si>
  <si>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</si>
  <si>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</si>
  <si>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</si>
  <si>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</si>
  <si>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</si>
  <si>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</si>
  <si>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</si>
  <si>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</si>
  <si>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</si>
  <si>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</si>
  <si>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</si>
  <si>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</si>
  <si>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</si>
  <si>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</si>
  <si>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</si>
  <si>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</si>
  <si>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</si>
  <si>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</si>
  <si>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</si>
  <si>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</si>
  <si>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</si>
  <si>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</si>
  <si>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</si>
  <si>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</si>
  <si>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</si>
  <si>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</si>
  <si>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</si>
  <si>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</si>
  <si>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</si>
  <si>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</si>
  <si>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</si>
  <si>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</si>
  <si>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</si>
  <si>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</si>
  <si>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</si>
  <si>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</si>
  <si>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</si>
  <si>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SaaS</t>
  </si>
  <si>
    <t xml:space="preserve"> (甜蜜蜜)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</si>
  <si>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</si>
  <si>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</si>
  <si>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</si>
  <si>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上海市静安区福享多饭店</t>
    <phoneticPr fontId="8" type="noConversion"/>
  </si>
  <si>
    <t>麻辣鲜</t>
    <phoneticPr fontId="8" type="noConversion"/>
  </si>
  <si>
    <t>麻辣鲜（梅川路店）</t>
    <phoneticPr fontId="8" type="noConversion"/>
  </si>
  <si>
    <t>李智</t>
    <phoneticPr fontId="8" type="noConversion"/>
  </si>
  <si>
    <t>老板</t>
    <phoneticPr fontId="8" type="noConversion"/>
  </si>
  <si>
    <t>付兵峰</t>
    <phoneticPr fontId="8" type="noConversion"/>
  </si>
  <si>
    <t>店长</t>
    <phoneticPr fontId="8" type="noConversion"/>
  </si>
  <si>
    <t>上海甜圣餐饮有限公司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</si>
  <si>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</si>
  <si>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</si>
  <si>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甜蜜蜜(凌空店)</t>
    <phoneticPr fontId="8" type="noConversion"/>
  </si>
  <si>
    <t>甜蜜蜜(中区广场店)</t>
    <phoneticPr fontId="8" type="noConversion"/>
  </si>
  <si>
    <t>店长</t>
    <phoneticPr fontId="8" type="noConversion"/>
  </si>
  <si>
    <t>万三凤</t>
    <phoneticPr fontId="8" type="noConversion"/>
  </si>
  <si>
    <t>33周</t>
    <phoneticPr fontId="8" type="noConversion"/>
  </si>
  <si>
    <t>34周</t>
    <phoneticPr fontId="8" type="noConversion"/>
  </si>
  <si>
    <t>甜蜜蜜（正大乐城堂食）</t>
    <phoneticPr fontId="8" type="noConversion"/>
  </si>
  <si>
    <t>甜蜜蜜（正大乐城外卖店）</t>
    <phoneticPr fontId="8" type="noConversion"/>
  </si>
  <si>
    <t>甜蜜蜜（中山公园店）</t>
    <phoneticPr fontId="8" type="noConversion"/>
  </si>
  <si>
    <t>老板娘</t>
    <phoneticPr fontId="8" type="noConversion"/>
  </si>
  <si>
    <t>程洋</t>
    <phoneticPr fontId="8" type="noConversion"/>
  </si>
  <si>
    <t>35周</t>
    <phoneticPr fontId="8" type="noConversion"/>
  </si>
  <si>
    <t>甜蜜蜜（和颐漕宝路店）</t>
    <phoneticPr fontId="8" type="noConversion"/>
  </si>
  <si>
    <t>汪明俐</t>
    <phoneticPr fontId="8" type="noConversion"/>
  </si>
  <si>
    <t>店长</t>
    <phoneticPr fontId="8" type="noConversion"/>
  </si>
  <si>
    <t>姚亚文</t>
    <phoneticPr fontId="8" type="noConversion"/>
  </si>
  <si>
    <t>甜蜜蜜（十六铺店）</t>
    <phoneticPr fontId="8" type="noConversion"/>
  </si>
  <si>
    <t>36周</t>
    <phoneticPr fontId="8" type="noConversion"/>
  </si>
  <si>
    <t>田翠翠</t>
    <phoneticPr fontId="8" type="noConversion"/>
  </si>
  <si>
    <t>上海市虹口区皇芝岚咖啡馆</t>
    <phoneticPr fontId="8" type="noConversion"/>
  </si>
  <si>
    <t>royaltea皇茶</t>
    <phoneticPr fontId="8" type="noConversion"/>
  </si>
  <si>
    <t>皇茶圃庭小街店</t>
    <phoneticPr fontId="8" type="noConversion"/>
  </si>
  <si>
    <t>凤春燕</t>
    <phoneticPr fontId="8" type="noConversion"/>
  </si>
  <si>
    <t>店长</t>
    <phoneticPr fontId="8" type="noConversion"/>
  </si>
  <si>
    <t>皇茶绿洲店</t>
    <phoneticPr fontId="8" type="noConversion"/>
  </si>
  <si>
    <t>张子俊</t>
    <phoneticPr fontId="8" type="noConversion"/>
  </si>
  <si>
    <t>摆渡侠</t>
    <phoneticPr fontId="8" type="noConversion"/>
  </si>
  <si>
    <t>上海</t>
    <phoneticPr fontId="8" type="noConversion"/>
  </si>
  <si>
    <t>上海</t>
    <phoneticPr fontId="8" type="noConversion"/>
  </si>
  <si>
    <t>姚亚文</t>
    <phoneticPr fontId="8" type="noConversion"/>
  </si>
  <si>
    <t>店长</t>
    <phoneticPr fontId="8" type="noConversion"/>
  </si>
  <si>
    <t>张莹</t>
    <phoneticPr fontId="8" type="noConversion"/>
  </si>
  <si>
    <t>摆渡侠</t>
    <phoneticPr fontId="8" type="noConversion"/>
  </si>
  <si>
    <t>老港记甜品</t>
    <phoneticPr fontId="8" type="noConversion"/>
  </si>
  <si>
    <t>MY SALAD</t>
    <phoneticPr fontId="8" type="noConversion"/>
  </si>
  <si>
    <t>皇茶安亭街店</t>
    <phoneticPr fontId="8" type="noConversion"/>
  </si>
  <si>
    <t>宁波</t>
    <phoneticPr fontId="8" type="noConversion"/>
  </si>
  <si>
    <t>上海</t>
    <phoneticPr fontId="8" type="noConversion"/>
  </si>
  <si>
    <t>店长</t>
    <phoneticPr fontId="8" type="noConversion"/>
  </si>
  <si>
    <t>老港记甜品</t>
    <phoneticPr fontId="8" type="noConversion"/>
  </si>
  <si>
    <t>老港记甜品</t>
    <phoneticPr fontId="8" type="noConversion"/>
  </si>
  <si>
    <t>樊亮亮</t>
    <phoneticPr fontId="8" type="noConversion"/>
  </si>
  <si>
    <t>上海市虹口区皇芝岚咖啡馆</t>
    <phoneticPr fontId="8" type="noConversion"/>
  </si>
  <si>
    <t xml:space="preserve"> royaltea皇茶</t>
    <phoneticPr fontId="8" type="noConversion"/>
  </si>
  <si>
    <t>顾治强</t>
    <phoneticPr fontId="8" type="noConversion"/>
  </si>
  <si>
    <t>库存</t>
  </si>
  <si>
    <t>李贞贞</t>
    <phoneticPr fontId="8" type="noConversion"/>
  </si>
  <si>
    <t>小杨生煎临港店</t>
    <phoneticPr fontId="8" type="noConversion"/>
  </si>
  <si>
    <t>MY SALAD</t>
    <phoneticPr fontId="8" type="noConversion"/>
  </si>
  <si>
    <t>丽豪（青岛百丽店）</t>
    <phoneticPr fontId="8" type="noConversion"/>
  </si>
  <si>
    <t>上海市虹口区皇芝岚咖啡馆</t>
    <phoneticPr fontId="8" type="noConversion"/>
  </si>
  <si>
    <t>上海甜圣餐饮有限公司</t>
    <phoneticPr fontId="8" type="noConversion"/>
  </si>
  <si>
    <t xml:space="preserve"> (甜蜜蜜)</t>
    <phoneticPr fontId="8" type="noConversion"/>
  </si>
  <si>
    <t>(甜蜜蜜)</t>
    <phoneticPr fontId="8" type="noConversion"/>
  </si>
  <si>
    <t>青岛</t>
    <phoneticPr fontId="8" type="noConversion"/>
  </si>
  <si>
    <t>青岛</t>
    <phoneticPr fontId="8" type="noConversion"/>
  </si>
  <si>
    <t>郑海峰</t>
    <phoneticPr fontId="8" type="noConversion"/>
  </si>
  <si>
    <t>44周</t>
    <phoneticPr fontId="8" type="noConversion"/>
  </si>
  <si>
    <t>公司值班</t>
    <phoneticPr fontId="8" type="noConversion"/>
  </si>
  <si>
    <t>米斯特镇江市苏宁广场店上线</t>
    <phoneticPr fontId="8" type="noConversion"/>
  </si>
  <si>
    <t>米斯特蚌埠东海大道店上线</t>
    <phoneticPr fontId="8" type="noConversion"/>
  </si>
  <si>
    <t>米斯特淮安淮海东路店上线</t>
    <phoneticPr fontId="8" type="noConversion"/>
  </si>
  <si>
    <t>米斯特盐城建军中路上线</t>
    <phoneticPr fontId="8" type="noConversion"/>
  </si>
  <si>
    <t>米斯特盐城建军中路住店</t>
    <phoneticPr fontId="8" type="noConversion"/>
  </si>
  <si>
    <t>米斯特蚌埠东海大道店住店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</si>
</sst>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0" fillId="0" borderId="1" xfId="0" applyNumberFormat="1" applyBorder="1"/>
    <xf numFmtId="0" fontId="9" fillId="0" borderId="1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0" workbookViewId="0">
      <selection activeCell="H58" sqref="H58"/>
    </sheetView>
  </sheetViews>
  <sheetFormatPr defaultColWidth="9.109375" defaultRowHeight="13.8" x14ac:dyDescent="0.25"/>
  <cols>
    <col min="1" max="1" width="5.109375" customWidth="1"/>
    <col min="2" max="2" width="5.6640625" customWidth="1"/>
    <col min="3" max="3" width="9.5546875" customWidth="1"/>
    <col min="4" max="5" width="14.44140625" customWidth="1"/>
    <col min="6" max="6" width="15.21875" customWidth="1"/>
    <col min="7" max="14" width="14.44140625" customWidth="1"/>
  </cols>
  <sheetData>
    <row r="1" spans="1:17" ht="15.6" x14ac:dyDescent="0.2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70"/>
      <c r="Q1" s="70"/>
    </row>
    <row r="2" spans="1:17" x14ac:dyDescent="0.25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 x14ac:dyDescent="0.25">
      <c r="A3" s="62"/>
      <c r="B3" s="65" t="s">
        <v>60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 x14ac:dyDescent="0.25">
      <c r="A4" s="63"/>
      <c r="B4" s="66"/>
      <c r="C4" s="21" t="s">
        <v>16</v>
      </c>
      <c r="D4" s="22"/>
      <c r="E4" s="23"/>
      <c r="F4" s="23">
        <f t="shared" si="0"/>
        <v>0</v>
      </c>
      <c r="G4" s="24"/>
      <c r="H4" s="20"/>
      <c r="I4" s="24">
        <f t="shared" si="1"/>
        <v>0</v>
      </c>
      <c r="J4" s="46"/>
      <c r="K4" s="42" t="e">
        <f t="shared" si="2"/>
        <v>#DIV/0!</v>
      </c>
      <c r="L4" s="43">
        <f t="shared" si="3"/>
        <v>0</v>
      </c>
      <c r="M4" s="44">
        <f t="shared" ref="M4:M10" si="5">E4+J4</f>
        <v>0</v>
      </c>
      <c r="N4" s="45" t="e">
        <f t="shared" si="4"/>
        <v>#DIV/0!</v>
      </c>
      <c r="O4" s="40"/>
      <c r="P4" s="40"/>
      <c r="Q4" s="40"/>
    </row>
    <row r="5" spans="1:17" x14ac:dyDescent="0.25">
      <c r="A5" s="63"/>
      <c r="B5" s="66"/>
      <c r="C5" s="21" t="s">
        <v>17</v>
      </c>
      <c r="D5" s="22">
        <v>0</v>
      </c>
      <c r="E5" s="23">
        <v>1</v>
      </c>
      <c r="F5" s="23">
        <v>0</v>
      </c>
      <c r="G5" s="24">
        <v>50</v>
      </c>
      <c r="H5" s="20">
        <v>19</v>
      </c>
      <c r="I5" s="24">
        <f t="shared" si="1"/>
        <v>31</v>
      </c>
      <c r="J5" s="46"/>
      <c r="K5" s="42">
        <f t="shared" si="2"/>
        <v>0</v>
      </c>
      <c r="L5" s="43">
        <f t="shared" si="3"/>
        <v>19</v>
      </c>
      <c r="M5" s="44">
        <f t="shared" si="5"/>
        <v>1</v>
      </c>
      <c r="N5" s="45">
        <f t="shared" si="4"/>
        <v>5.2631578947368418E-2</v>
      </c>
      <c r="O5" s="40"/>
      <c r="P5" s="40"/>
      <c r="Q5" s="40"/>
    </row>
    <row r="6" spans="1:17" x14ac:dyDescent="0.25">
      <c r="A6" s="63"/>
      <c r="B6" s="66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 x14ac:dyDescent="0.25">
      <c r="A7" s="63"/>
      <c r="B7" s="66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 x14ac:dyDescent="0.25">
      <c r="A8" s="63"/>
      <c r="B8" s="66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 x14ac:dyDescent="0.25">
      <c r="A9" s="63"/>
      <c r="B9" s="66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 x14ac:dyDescent="0.25">
      <c r="A10" s="63"/>
      <c r="B10" s="66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4" thickBot="1" x14ac:dyDescent="0.3">
      <c r="A11" s="64"/>
      <c r="B11" s="67"/>
      <c r="C11" s="31" t="s">
        <v>23</v>
      </c>
      <c r="D11" s="32">
        <f t="shared" ref="D11:H11" si="6">SUM(D3:D10)</f>
        <v>0</v>
      </c>
      <c r="E11" s="32">
        <f t="shared" si="6"/>
        <v>1</v>
      </c>
      <c r="F11" s="33">
        <f t="shared" si="0"/>
        <v>-1</v>
      </c>
      <c r="G11" s="32">
        <f t="shared" si="6"/>
        <v>50</v>
      </c>
      <c r="H11" s="32">
        <f t="shared" si="6"/>
        <v>19</v>
      </c>
      <c r="I11" s="33">
        <f t="shared" si="1"/>
        <v>31</v>
      </c>
      <c r="J11" s="32">
        <f t="shared" ref="J11:M11" si="7">SUM(J3:J10)</f>
        <v>0</v>
      </c>
      <c r="K11" s="52">
        <f t="shared" si="2"/>
        <v>0</v>
      </c>
      <c r="L11" s="33">
        <f t="shared" si="7"/>
        <v>19</v>
      </c>
      <c r="M11" s="33">
        <f t="shared" si="7"/>
        <v>1</v>
      </c>
      <c r="N11" s="53">
        <f t="shared" si="4"/>
        <v>5.2631578947368418E-2</v>
      </c>
      <c r="O11" s="40"/>
      <c r="P11" s="40"/>
      <c r="Q11" s="40"/>
    </row>
    <row r="12" spans="1:17" ht="14.4" thickBot="1" x14ac:dyDescent="0.3">
      <c r="A12" s="56" t="s">
        <v>1</v>
      </c>
      <c r="B12" s="11" t="s">
        <v>2</v>
      </c>
      <c r="C12" s="11" t="s">
        <v>3</v>
      </c>
      <c r="D12" s="12" t="s">
        <v>4</v>
      </c>
      <c r="E12" s="13" t="s">
        <v>5</v>
      </c>
      <c r="F12" s="14" t="s">
        <v>6</v>
      </c>
      <c r="G12" s="15" t="s">
        <v>7</v>
      </c>
      <c r="H12" s="16" t="s">
        <v>8</v>
      </c>
      <c r="I12" s="34" t="s">
        <v>9</v>
      </c>
      <c r="J12" s="35" t="s">
        <v>10</v>
      </c>
      <c r="K12" s="36" t="s">
        <v>11</v>
      </c>
      <c r="L12" s="37" t="s">
        <v>12</v>
      </c>
      <c r="M12" s="38" t="s">
        <v>13</v>
      </c>
      <c r="N12" s="39" t="s">
        <v>14</v>
      </c>
      <c r="O12" s="40"/>
      <c r="P12" s="40"/>
      <c r="Q12" s="40"/>
    </row>
    <row r="13" spans="1:17" x14ac:dyDescent="0.25">
      <c r="A13" s="62"/>
      <c r="B13" s="65" t="s">
        <v>61</v>
      </c>
      <c r="C13" s="17" t="s">
        <v>15</v>
      </c>
      <c r="D13" s="18"/>
      <c r="E13" s="19"/>
      <c r="F13" s="19">
        <f t="shared" ref="F13:F14" si="8">D13-E13</f>
        <v>0</v>
      </c>
      <c r="G13" s="20"/>
      <c r="H13" s="20"/>
      <c r="I13" s="20">
        <f t="shared" ref="I13:I21" si="9">G13-H13</f>
        <v>0</v>
      </c>
      <c r="J13" s="41"/>
      <c r="K13" s="42" t="e">
        <f t="shared" ref="K13:K21" si="10">J13/M13*100%</f>
        <v>#DIV/0!</v>
      </c>
      <c r="L13" s="43">
        <f t="shared" ref="L13:L20" si="11">D13+H13</f>
        <v>0</v>
      </c>
      <c r="M13" s="44">
        <f>E13+H13</f>
        <v>0</v>
      </c>
      <c r="N13" s="45" t="e">
        <f t="shared" ref="N13:N21" si="12">M13/L13*100%</f>
        <v>#DIV/0!</v>
      </c>
      <c r="O13" s="40"/>
      <c r="P13" s="40"/>
      <c r="Q13" s="40"/>
    </row>
    <row r="14" spans="1:17" x14ac:dyDescent="0.25">
      <c r="A14" s="63"/>
      <c r="B14" s="66"/>
      <c r="C14" s="21" t="s">
        <v>16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ref="M14:M20" si="13">E14+J14</f>
        <v>0</v>
      </c>
      <c r="N14" s="45" t="e">
        <f t="shared" si="12"/>
        <v>#DIV/0!</v>
      </c>
      <c r="O14" s="40"/>
      <c r="P14" s="40"/>
      <c r="Q14" s="40"/>
    </row>
    <row r="15" spans="1:17" x14ac:dyDescent="0.25">
      <c r="A15" s="63"/>
      <c r="B15" s="66"/>
      <c r="C15" s="21" t="s">
        <v>17</v>
      </c>
      <c r="D15" s="22">
        <v>0</v>
      </c>
      <c r="E15" s="23"/>
      <c r="F15" s="23">
        <v>0</v>
      </c>
      <c r="G15" s="24">
        <v>50</v>
      </c>
      <c r="H15" s="20">
        <v>22</v>
      </c>
      <c r="I15" s="24">
        <f t="shared" si="9"/>
        <v>28</v>
      </c>
      <c r="J15" s="46"/>
      <c r="K15" s="42" t="e">
        <f t="shared" si="10"/>
        <v>#DIV/0!</v>
      </c>
      <c r="L15" s="43">
        <f t="shared" si="11"/>
        <v>22</v>
      </c>
      <c r="M15" s="44">
        <f t="shared" si="13"/>
        <v>0</v>
      </c>
      <c r="N15" s="45">
        <f t="shared" si="12"/>
        <v>0</v>
      </c>
      <c r="O15" s="40"/>
      <c r="P15" s="40"/>
      <c r="Q15" s="40"/>
    </row>
    <row r="16" spans="1:17" x14ac:dyDescent="0.25">
      <c r="A16" s="63"/>
      <c r="B16" s="66"/>
      <c r="C16" s="21" t="s">
        <v>18</v>
      </c>
      <c r="D16" s="22"/>
      <c r="E16" s="23"/>
      <c r="F16" s="23">
        <f t="shared" ref="F16:F21" si="14">D16-E16</f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  <c r="O16" s="40"/>
      <c r="P16" s="40"/>
      <c r="Q16" s="40"/>
    </row>
    <row r="17" spans="1:17" x14ac:dyDescent="0.25">
      <c r="A17" s="63"/>
      <c r="B17" s="66"/>
      <c r="C17" s="21" t="s">
        <v>19</v>
      </c>
      <c r="D17" s="22"/>
      <c r="E17" s="23"/>
      <c r="F17" s="23">
        <f t="shared" si="14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  <c r="O17" s="40"/>
      <c r="P17" s="40"/>
      <c r="Q17" s="40"/>
    </row>
    <row r="18" spans="1:17" x14ac:dyDescent="0.25">
      <c r="A18" s="63"/>
      <c r="B18" s="66"/>
      <c r="C18" s="21" t="s">
        <v>20</v>
      </c>
      <c r="D18" s="22"/>
      <c r="E18" s="23"/>
      <c r="F18" s="23">
        <f t="shared" si="14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  <c r="O18" s="40"/>
      <c r="P18" s="40"/>
      <c r="Q18" s="40"/>
    </row>
    <row r="19" spans="1:17" x14ac:dyDescent="0.25">
      <c r="A19" s="63"/>
      <c r="B19" s="66"/>
      <c r="C19" s="21" t="s">
        <v>21</v>
      </c>
      <c r="D19" s="22"/>
      <c r="E19" s="23"/>
      <c r="F19" s="23">
        <f t="shared" si="14"/>
        <v>0</v>
      </c>
      <c r="G19" s="24"/>
      <c r="H19" s="20"/>
      <c r="I19" s="24">
        <f t="shared" si="9"/>
        <v>0</v>
      </c>
      <c r="J19" s="46"/>
      <c r="K19" s="42" t="e">
        <f t="shared" si="10"/>
        <v>#DIV/0!</v>
      </c>
      <c r="L19" s="43">
        <f t="shared" si="11"/>
        <v>0</v>
      </c>
      <c r="M19" s="44">
        <f t="shared" si="13"/>
        <v>0</v>
      </c>
      <c r="N19" s="45" t="e">
        <f t="shared" si="12"/>
        <v>#DIV/0!</v>
      </c>
      <c r="O19" s="40"/>
      <c r="P19" s="40"/>
      <c r="Q19" s="40"/>
    </row>
    <row r="20" spans="1:17" ht="14.4" thickBot="1" x14ac:dyDescent="0.3">
      <c r="A20" s="63"/>
      <c r="B20" s="66"/>
      <c r="C20" s="25" t="s">
        <v>22</v>
      </c>
      <c r="D20" s="26"/>
      <c r="E20" s="27"/>
      <c r="F20" s="28">
        <f t="shared" si="14"/>
        <v>0</v>
      </c>
      <c r="G20" s="29"/>
      <c r="H20" s="30"/>
      <c r="I20" s="29">
        <f t="shared" si="9"/>
        <v>0</v>
      </c>
      <c r="J20" s="47"/>
      <c r="K20" s="48" t="e">
        <f t="shared" si="10"/>
        <v>#DIV/0!</v>
      </c>
      <c r="L20" s="49">
        <f t="shared" si="11"/>
        <v>0</v>
      </c>
      <c r="M20" s="50">
        <f t="shared" si="13"/>
        <v>0</v>
      </c>
      <c r="N20" s="51" t="e">
        <f t="shared" si="12"/>
        <v>#DIV/0!</v>
      </c>
      <c r="O20" s="40"/>
      <c r="P20" s="40"/>
      <c r="Q20" s="40"/>
    </row>
    <row r="21" spans="1:17" ht="14.4" thickBot="1" x14ac:dyDescent="0.3">
      <c r="A21" s="64"/>
      <c r="B21" s="67"/>
      <c r="C21" s="31" t="s">
        <v>23</v>
      </c>
      <c r="D21" s="32">
        <f t="shared" ref="D21" si="15">SUM(D13:D20)</f>
        <v>0</v>
      </c>
      <c r="E21" s="32"/>
      <c r="F21" s="33">
        <f t="shared" si="14"/>
        <v>0</v>
      </c>
      <c r="G21" s="32">
        <f t="shared" ref="G21:H21" si="16">SUM(G13:G20)</f>
        <v>50</v>
      </c>
      <c r="H21" s="32">
        <f t="shared" si="16"/>
        <v>22</v>
      </c>
      <c r="I21" s="33">
        <f t="shared" si="9"/>
        <v>28</v>
      </c>
      <c r="J21" s="32">
        <f t="shared" ref="J21" si="17">SUM(J13:J20)</f>
        <v>0</v>
      </c>
      <c r="K21" s="52" t="e">
        <f t="shared" si="10"/>
        <v>#DIV/0!</v>
      </c>
      <c r="L21" s="33">
        <f t="shared" ref="L21:M21" si="18">SUM(L13:L20)</f>
        <v>22</v>
      </c>
      <c r="M21" s="33">
        <f t="shared" si="18"/>
        <v>0</v>
      </c>
      <c r="N21" s="53">
        <f t="shared" si="12"/>
        <v>0</v>
      </c>
      <c r="O21" s="40"/>
      <c r="P21" s="40"/>
      <c r="Q21" s="40"/>
    </row>
    <row r="22" spans="1:17" ht="14.4" thickBot="1" x14ac:dyDescent="0.3">
      <c r="A22" s="57" t="s">
        <v>1</v>
      </c>
      <c r="B22" s="11" t="s">
        <v>2</v>
      </c>
      <c r="C22" s="11" t="s">
        <v>3</v>
      </c>
      <c r="D22" s="12" t="s">
        <v>4</v>
      </c>
      <c r="E22" s="13" t="s">
        <v>5</v>
      </c>
      <c r="F22" s="14" t="s">
        <v>6</v>
      </c>
      <c r="G22" s="15" t="s">
        <v>7</v>
      </c>
      <c r="H22" s="16" t="s">
        <v>8</v>
      </c>
      <c r="I22" s="34" t="s">
        <v>9</v>
      </c>
      <c r="J22" s="35" t="s">
        <v>10</v>
      </c>
      <c r="K22" s="36" t="s">
        <v>11</v>
      </c>
      <c r="L22" s="37" t="s">
        <v>12</v>
      </c>
      <c r="M22" s="38" t="s">
        <v>13</v>
      </c>
      <c r="N22" s="39" t="s">
        <v>14</v>
      </c>
      <c r="O22" s="40"/>
      <c r="P22" s="40"/>
      <c r="Q22" s="40"/>
    </row>
    <row r="23" spans="1:17" x14ac:dyDescent="0.25">
      <c r="A23" s="62"/>
      <c r="B23" s="65" t="s">
        <v>67</v>
      </c>
      <c r="C23" s="17" t="s">
        <v>15</v>
      </c>
      <c r="D23" s="18"/>
      <c r="E23" s="19"/>
      <c r="F23" s="19">
        <f t="shared" ref="F23:F24" si="19">D23-E23</f>
        <v>0</v>
      </c>
      <c r="G23" s="20"/>
      <c r="H23" s="20"/>
      <c r="I23" s="20">
        <f t="shared" ref="I23:I31" si="20">G23-H23</f>
        <v>0</v>
      </c>
      <c r="J23" s="41"/>
      <c r="K23" s="42" t="e">
        <f t="shared" ref="K23:K31" si="21">J23/M23*100%</f>
        <v>#DIV/0!</v>
      </c>
      <c r="L23" s="43">
        <f t="shared" ref="L23:L30" si="22">D23+H23</f>
        <v>0</v>
      </c>
      <c r="M23" s="44">
        <f>E23+H23</f>
        <v>0</v>
      </c>
      <c r="N23" s="45" t="e">
        <f t="shared" ref="N23:N31" si="23">M23/L23*100%</f>
        <v>#DIV/0!</v>
      </c>
      <c r="O23" s="40"/>
      <c r="P23" s="40"/>
      <c r="Q23" s="40"/>
    </row>
    <row r="24" spans="1:17" x14ac:dyDescent="0.25">
      <c r="A24" s="63"/>
      <c r="B24" s="66"/>
      <c r="C24" s="21" t="s">
        <v>16</v>
      </c>
      <c r="D24" s="22"/>
      <c r="E24" s="23"/>
      <c r="F24" s="23">
        <f t="shared" si="19"/>
        <v>0</v>
      </c>
      <c r="G24" s="24"/>
      <c r="H24" s="20"/>
      <c r="I24" s="24">
        <f t="shared" si="20"/>
        <v>0</v>
      </c>
      <c r="J24" s="46"/>
      <c r="K24" s="42" t="e">
        <f t="shared" si="21"/>
        <v>#DIV/0!</v>
      </c>
      <c r="L24" s="43">
        <f t="shared" si="22"/>
        <v>0</v>
      </c>
      <c r="M24" s="44">
        <f t="shared" ref="M24:M30" si="24">E24+J24</f>
        <v>0</v>
      </c>
      <c r="N24" s="45" t="e">
        <f t="shared" si="23"/>
        <v>#DIV/0!</v>
      </c>
      <c r="O24" s="40"/>
      <c r="P24" s="40"/>
      <c r="Q24" s="40"/>
    </row>
    <row r="25" spans="1:17" x14ac:dyDescent="0.25">
      <c r="A25" s="63"/>
      <c r="B25" s="66"/>
      <c r="C25" s="21" t="s">
        <v>17</v>
      </c>
      <c r="D25" s="22">
        <v>0</v>
      </c>
      <c r="E25" s="23"/>
      <c r="F25" s="23">
        <v>0</v>
      </c>
      <c r="G25" s="24">
        <v>50</v>
      </c>
      <c r="H25" s="20">
        <v>23</v>
      </c>
      <c r="I25" s="24">
        <f t="shared" si="20"/>
        <v>27</v>
      </c>
      <c r="J25" s="46"/>
      <c r="K25" s="42" t="e">
        <f t="shared" si="21"/>
        <v>#DIV/0!</v>
      </c>
      <c r="L25" s="43">
        <f t="shared" si="22"/>
        <v>23</v>
      </c>
      <c r="M25" s="44">
        <f t="shared" si="24"/>
        <v>0</v>
      </c>
      <c r="N25" s="45">
        <f t="shared" si="23"/>
        <v>0</v>
      </c>
      <c r="O25" s="40"/>
      <c r="P25" s="40"/>
      <c r="Q25" s="40"/>
    </row>
    <row r="26" spans="1:17" x14ac:dyDescent="0.25">
      <c r="A26" s="63"/>
      <c r="B26" s="66"/>
      <c r="C26" s="21" t="s">
        <v>18</v>
      </c>
      <c r="D26" s="22"/>
      <c r="E26" s="23"/>
      <c r="F26" s="23">
        <f t="shared" ref="F26:F31" si="25">D26-E26</f>
        <v>0</v>
      </c>
      <c r="G26" s="24"/>
      <c r="H26" s="20"/>
      <c r="I26" s="24">
        <f t="shared" si="20"/>
        <v>0</v>
      </c>
      <c r="J26" s="46"/>
      <c r="K26" s="42" t="e">
        <f t="shared" si="21"/>
        <v>#DIV/0!</v>
      </c>
      <c r="L26" s="43">
        <f t="shared" si="22"/>
        <v>0</v>
      </c>
      <c r="M26" s="44">
        <f t="shared" si="24"/>
        <v>0</v>
      </c>
      <c r="N26" s="45" t="e">
        <f t="shared" si="23"/>
        <v>#DIV/0!</v>
      </c>
      <c r="O26" s="40"/>
      <c r="P26" s="40"/>
      <c r="Q26" s="40"/>
    </row>
    <row r="27" spans="1:17" x14ac:dyDescent="0.25">
      <c r="A27" s="63"/>
      <c r="B27" s="66"/>
      <c r="C27" s="21" t="s">
        <v>19</v>
      </c>
      <c r="D27" s="22"/>
      <c r="E27" s="23"/>
      <c r="F27" s="23">
        <f t="shared" si="25"/>
        <v>0</v>
      </c>
      <c r="G27" s="24"/>
      <c r="H27" s="20"/>
      <c r="I27" s="24">
        <f t="shared" si="20"/>
        <v>0</v>
      </c>
      <c r="J27" s="46"/>
      <c r="K27" s="42" t="e">
        <f t="shared" si="21"/>
        <v>#DIV/0!</v>
      </c>
      <c r="L27" s="43">
        <f t="shared" si="22"/>
        <v>0</v>
      </c>
      <c r="M27" s="44">
        <f t="shared" si="24"/>
        <v>0</v>
      </c>
      <c r="N27" s="45" t="e">
        <f t="shared" si="23"/>
        <v>#DIV/0!</v>
      </c>
      <c r="O27" s="40"/>
      <c r="P27" s="40"/>
      <c r="Q27" s="40"/>
    </row>
    <row r="28" spans="1:17" x14ac:dyDescent="0.25">
      <c r="A28" s="63"/>
      <c r="B28" s="66"/>
      <c r="C28" s="21" t="s">
        <v>20</v>
      </c>
      <c r="D28" s="22"/>
      <c r="E28" s="23"/>
      <c r="F28" s="23">
        <f t="shared" si="25"/>
        <v>0</v>
      </c>
      <c r="G28" s="24"/>
      <c r="H28" s="20"/>
      <c r="I28" s="24">
        <f t="shared" si="20"/>
        <v>0</v>
      </c>
      <c r="J28" s="46"/>
      <c r="K28" s="42" t="e">
        <f t="shared" si="21"/>
        <v>#DIV/0!</v>
      </c>
      <c r="L28" s="43">
        <f t="shared" si="22"/>
        <v>0</v>
      </c>
      <c r="M28" s="44">
        <f t="shared" si="24"/>
        <v>0</v>
      </c>
      <c r="N28" s="45" t="e">
        <f t="shared" si="23"/>
        <v>#DIV/0!</v>
      </c>
      <c r="O28" s="40"/>
      <c r="P28" s="40"/>
      <c r="Q28" s="40"/>
    </row>
    <row r="29" spans="1:17" x14ac:dyDescent="0.25">
      <c r="A29" s="63"/>
      <c r="B29" s="66"/>
      <c r="C29" s="21" t="s">
        <v>21</v>
      </c>
      <c r="D29" s="22"/>
      <c r="E29" s="23"/>
      <c r="F29" s="23">
        <f t="shared" si="25"/>
        <v>0</v>
      </c>
      <c r="G29" s="24"/>
      <c r="H29" s="20"/>
      <c r="I29" s="24">
        <f t="shared" si="20"/>
        <v>0</v>
      </c>
      <c r="J29" s="46"/>
      <c r="K29" s="42" t="e">
        <f t="shared" si="21"/>
        <v>#DIV/0!</v>
      </c>
      <c r="L29" s="43">
        <f t="shared" si="22"/>
        <v>0</v>
      </c>
      <c r="M29" s="44">
        <f t="shared" si="24"/>
        <v>0</v>
      </c>
      <c r="N29" s="45" t="e">
        <f t="shared" si="23"/>
        <v>#DIV/0!</v>
      </c>
      <c r="O29" s="40"/>
      <c r="P29" s="40"/>
      <c r="Q29" s="40"/>
    </row>
    <row r="30" spans="1:17" ht="14.4" thickBot="1" x14ac:dyDescent="0.3">
      <c r="A30" s="63"/>
      <c r="B30" s="66"/>
      <c r="C30" s="25" t="s">
        <v>22</v>
      </c>
      <c r="D30" s="26"/>
      <c r="E30" s="27"/>
      <c r="F30" s="28">
        <f t="shared" si="25"/>
        <v>0</v>
      </c>
      <c r="G30" s="29"/>
      <c r="H30" s="30"/>
      <c r="I30" s="29">
        <f t="shared" si="20"/>
        <v>0</v>
      </c>
      <c r="J30" s="47"/>
      <c r="K30" s="48" t="e">
        <f t="shared" si="21"/>
        <v>#DIV/0!</v>
      </c>
      <c r="L30" s="49">
        <f t="shared" si="22"/>
        <v>0</v>
      </c>
      <c r="M30" s="50">
        <f t="shared" si="24"/>
        <v>0</v>
      </c>
      <c r="N30" s="51" t="e">
        <f t="shared" si="23"/>
        <v>#DIV/0!</v>
      </c>
      <c r="O30" s="40"/>
      <c r="P30" s="40"/>
      <c r="Q30" s="40"/>
    </row>
    <row r="31" spans="1:17" ht="14.4" thickBot="1" x14ac:dyDescent="0.3">
      <c r="A31" s="64"/>
      <c r="B31" s="67"/>
      <c r="C31" s="31" t="s">
        <v>23</v>
      </c>
      <c r="D31" s="32">
        <f t="shared" ref="D31" si="26">SUM(D23:D30)</f>
        <v>0</v>
      </c>
      <c r="E31" s="32"/>
      <c r="F31" s="33">
        <f t="shared" si="25"/>
        <v>0</v>
      </c>
      <c r="G31" s="32">
        <f t="shared" ref="G31" si="27">SUM(G23:G30)</f>
        <v>50</v>
      </c>
      <c r="H31" s="32">
        <f>SUM(H25)</f>
        <v>23</v>
      </c>
      <c r="I31" s="33">
        <f t="shared" si="20"/>
        <v>27</v>
      </c>
      <c r="J31" s="32">
        <f t="shared" ref="J31" si="28">SUM(J23:J30)</f>
        <v>0</v>
      </c>
      <c r="K31" s="52" t="e">
        <f t="shared" si="21"/>
        <v>#DIV/0!</v>
      </c>
      <c r="L31" s="33">
        <f t="shared" ref="L31:M31" si="29">SUM(L23:L30)</f>
        <v>23</v>
      </c>
      <c r="M31" s="33">
        <f t="shared" si="29"/>
        <v>0</v>
      </c>
      <c r="N31" s="53">
        <f t="shared" si="23"/>
        <v>0</v>
      </c>
      <c r="O31" s="40"/>
      <c r="P31" s="40"/>
      <c r="Q31" s="40"/>
    </row>
    <row r="32" spans="1:17" ht="14.4" thickBot="1" x14ac:dyDescent="0.3">
      <c r="A32" s="58" t="s">
        <v>1</v>
      </c>
      <c r="B32" s="11" t="s">
        <v>2</v>
      </c>
      <c r="C32" s="11" t="s">
        <v>3</v>
      </c>
      <c r="D32" s="12" t="s">
        <v>4</v>
      </c>
      <c r="E32" s="13" t="s">
        <v>5</v>
      </c>
      <c r="F32" s="14" t="s">
        <v>6</v>
      </c>
      <c r="G32" s="15" t="s">
        <v>7</v>
      </c>
      <c r="H32" s="16" t="s">
        <v>8</v>
      </c>
      <c r="I32" s="34" t="s">
        <v>9</v>
      </c>
      <c r="J32" s="35" t="s">
        <v>10</v>
      </c>
      <c r="K32" s="36" t="s">
        <v>11</v>
      </c>
      <c r="L32" s="37" t="s">
        <v>12</v>
      </c>
      <c r="M32" s="38" t="s">
        <v>13</v>
      </c>
      <c r="N32" s="39" t="s">
        <v>14</v>
      </c>
      <c r="O32" s="40"/>
      <c r="P32" s="40"/>
      <c r="Q32" s="40"/>
    </row>
    <row r="33" spans="1:17" x14ac:dyDescent="0.25">
      <c r="A33" s="62"/>
      <c r="B33" s="65" t="s">
        <v>73</v>
      </c>
      <c r="C33" s="17" t="s">
        <v>15</v>
      </c>
      <c r="D33" s="18"/>
      <c r="E33" s="19"/>
      <c r="F33" s="19">
        <f t="shared" ref="F33:F34" si="30">D33-E33</f>
        <v>0</v>
      </c>
      <c r="G33" s="20"/>
      <c r="H33" s="20"/>
      <c r="I33" s="20">
        <f t="shared" ref="I33:I41" si="31">G33-H33</f>
        <v>0</v>
      </c>
      <c r="J33" s="41"/>
      <c r="K33" s="42" t="e">
        <f t="shared" ref="K33:K41" si="32">J33/M33*100%</f>
        <v>#DIV/0!</v>
      </c>
      <c r="L33" s="43">
        <f t="shared" ref="L33:L40" si="33">D33+H33</f>
        <v>0</v>
      </c>
      <c r="M33" s="44">
        <f>E33+H33</f>
        <v>0</v>
      </c>
      <c r="N33" s="45" t="e">
        <f t="shared" ref="N33:N41" si="34">M33/L33*100%</f>
        <v>#DIV/0!</v>
      </c>
      <c r="O33" s="40"/>
      <c r="P33" s="40"/>
      <c r="Q33" s="40"/>
    </row>
    <row r="34" spans="1:17" x14ac:dyDescent="0.25">
      <c r="A34" s="63"/>
      <c r="B34" s="66"/>
      <c r="C34" s="21" t="s">
        <v>16</v>
      </c>
      <c r="D34" s="22"/>
      <c r="E34" s="23"/>
      <c r="F34" s="23">
        <f t="shared" si="30"/>
        <v>0</v>
      </c>
      <c r="G34" s="24"/>
      <c r="H34" s="20"/>
      <c r="I34" s="24">
        <f t="shared" si="31"/>
        <v>0</v>
      </c>
      <c r="J34" s="46"/>
      <c r="K34" s="42" t="e">
        <f t="shared" si="32"/>
        <v>#DIV/0!</v>
      </c>
      <c r="L34" s="43">
        <f t="shared" si="33"/>
        <v>0</v>
      </c>
      <c r="M34" s="44">
        <f t="shared" ref="M34:M40" si="35">E34+J34</f>
        <v>0</v>
      </c>
      <c r="N34" s="45" t="e">
        <f t="shared" si="34"/>
        <v>#DIV/0!</v>
      </c>
      <c r="O34" s="40"/>
      <c r="P34" s="40"/>
      <c r="Q34" s="40"/>
    </row>
    <row r="35" spans="1:17" x14ac:dyDescent="0.25">
      <c r="A35" s="63"/>
      <c r="B35" s="66"/>
      <c r="C35" s="21" t="s">
        <v>17</v>
      </c>
      <c r="D35" s="22">
        <v>0</v>
      </c>
      <c r="E35" s="23"/>
      <c r="F35" s="23">
        <v>0</v>
      </c>
      <c r="G35" s="24">
        <v>50</v>
      </c>
      <c r="H35" s="20">
        <v>23</v>
      </c>
      <c r="I35" s="24">
        <f t="shared" si="31"/>
        <v>27</v>
      </c>
      <c r="J35" s="46"/>
      <c r="K35" s="42" t="e">
        <f t="shared" si="32"/>
        <v>#DIV/0!</v>
      </c>
      <c r="L35" s="43">
        <f t="shared" si="33"/>
        <v>23</v>
      </c>
      <c r="M35" s="44">
        <f t="shared" si="35"/>
        <v>0</v>
      </c>
      <c r="N35" s="45">
        <f t="shared" si="34"/>
        <v>0</v>
      </c>
      <c r="O35" s="40"/>
      <c r="P35" s="40"/>
      <c r="Q35" s="40"/>
    </row>
    <row r="36" spans="1:17" x14ac:dyDescent="0.25">
      <c r="A36" s="63"/>
      <c r="B36" s="66"/>
      <c r="C36" s="21" t="s">
        <v>18</v>
      </c>
      <c r="D36" s="22"/>
      <c r="E36" s="23"/>
      <c r="F36" s="23">
        <f t="shared" ref="F36:F41" si="36">D36-E36</f>
        <v>0</v>
      </c>
      <c r="G36" s="24"/>
      <c r="H36" s="20"/>
      <c r="I36" s="24">
        <f t="shared" si="31"/>
        <v>0</v>
      </c>
      <c r="J36" s="46"/>
      <c r="K36" s="42" t="e">
        <f t="shared" si="32"/>
        <v>#DIV/0!</v>
      </c>
      <c r="L36" s="43">
        <f t="shared" si="33"/>
        <v>0</v>
      </c>
      <c r="M36" s="44">
        <f t="shared" si="35"/>
        <v>0</v>
      </c>
      <c r="N36" s="45" t="e">
        <f t="shared" si="34"/>
        <v>#DIV/0!</v>
      </c>
      <c r="O36" s="40"/>
      <c r="P36" s="40"/>
      <c r="Q36" s="40"/>
    </row>
    <row r="37" spans="1:17" x14ac:dyDescent="0.25">
      <c r="A37" s="63"/>
      <c r="B37" s="66"/>
      <c r="C37" s="21" t="s">
        <v>19</v>
      </c>
      <c r="D37" s="22"/>
      <c r="E37" s="23"/>
      <c r="F37" s="23">
        <f t="shared" si="36"/>
        <v>0</v>
      </c>
      <c r="G37" s="24"/>
      <c r="H37" s="20"/>
      <c r="I37" s="24">
        <f t="shared" si="31"/>
        <v>0</v>
      </c>
      <c r="J37" s="46"/>
      <c r="K37" s="42" t="e">
        <f t="shared" si="32"/>
        <v>#DIV/0!</v>
      </c>
      <c r="L37" s="43">
        <f t="shared" si="33"/>
        <v>0</v>
      </c>
      <c r="M37" s="44">
        <f t="shared" si="35"/>
        <v>0</v>
      </c>
      <c r="N37" s="45" t="e">
        <f t="shared" si="34"/>
        <v>#DIV/0!</v>
      </c>
      <c r="O37" s="40"/>
      <c r="P37" s="40"/>
      <c r="Q37" s="40"/>
    </row>
    <row r="38" spans="1:17" x14ac:dyDescent="0.25">
      <c r="A38" s="63"/>
      <c r="B38" s="66"/>
      <c r="C38" s="21" t="s">
        <v>20</v>
      </c>
      <c r="D38" s="22"/>
      <c r="E38" s="23"/>
      <c r="F38" s="23">
        <f t="shared" si="36"/>
        <v>0</v>
      </c>
      <c r="G38" s="24"/>
      <c r="H38" s="20"/>
      <c r="I38" s="24">
        <f t="shared" si="31"/>
        <v>0</v>
      </c>
      <c r="J38" s="46"/>
      <c r="K38" s="42" t="e">
        <f t="shared" si="32"/>
        <v>#DIV/0!</v>
      </c>
      <c r="L38" s="43">
        <f t="shared" si="33"/>
        <v>0</v>
      </c>
      <c r="M38" s="44">
        <f t="shared" si="35"/>
        <v>0</v>
      </c>
      <c r="N38" s="45" t="e">
        <f t="shared" si="34"/>
        <v>#DIV/0!</v>
      </c>
      <c r="O38" s="40"/>
      <c r="P38" s="40"/>
      <c r="Q38" s="40"/>
    </row>
    <row r="39" spans="1:17" x14ac:dyDescent="0.25">
      <c r="A39" s="63"/>
      <c r="B39" s="66"/>
      <c r="C39" s="21" t="s">
        <v>21</v>
      </c>
      <c r="D39" s="22"/>
      <c r="E39" s="23"/>
      <c r="F39" s="23">
        <f t="shared" si="36"/>
        <v>0</v>
      </c>
      <c r="G39" s="24"/>
      <c r="H39" s="20"/>
      <c r="I39" s="24">
        <f t="shared" si="31"/>
        <v>0</v>
      </c>
      <c r="J39" s="46"/>
      <c r="K39" s="42" t="e">
        <f t="shared" si="32"/>
        <v>#DIV/0!</v>
      </c>
      <c r="L39" s="43">
        <f t="shared" si="33"/>
        <v>0</v>
      </c>
      <c r="M39" s="44">
        <f t="shared" si="35"/>
        <v>0</v>
      </c>
      <c r="N39" s="45" t="e">
        <f t="shared" si="34"/>
        <v>#DIV/0!</v>
      </c>
      <c r="O39" s="40"/>
      <c r="P39" s="40"/>
      <c r="Q39" s="40"/>
    </row>
    <row r="40" spans="1:17" ht="14.4" thickBot="1" x14ac:dyDescent="0.3">
      <c r="A40" s="63"/>
      <c r="B40" s="66"/>
      <c r="C40" s="25" t="s">
        <v>22</v>
      </c>
      <c r="D40" s="26"/>
      <c r="E40" s="27"/>
      <c r="F40" s="28">
        <f t="shared" si="36"/>
        <v>0</v>
      </c>
      <c r="G40" s="29"/>
      <c r="H40" s="30"/>
      <c r="I40" s="29">
        <f t="shared" si="31"/>
        <v>0</v>
      </c>
      <c r="J40" s="47"/>
      <c r="K40" s="48" t="e">
        <f t="shared" si="32"/>
        <v>#DIV/0!</v>
      </c>
      <c r="L40" s="49">
        <f t="shared" si="33"/>
        <v>0</v>
      </c>
      <c r="M40" s="50">
        <f t="shared" si="35"/>
        <v>0</v>
      </c>
      <c r="N40" s="51" t="e">
        <f t="shared" si="34"/>
        <v>#DIV/0!</v>
      </c>
      <c r="O40" s="40"/>
      <c r="P40" s="40"/>
      <c r="Q40" s="40"/>
    </row>
    <row r="41" spans="1:17" ht="14.4" thickBot="1" x14ac:dyDescent="0.3">
      <c r="A41" s="64"/>
      <c r="B41" s="67"/>
      <c r="C41" s="31" t="s">
        <v>23</v>
      </c>
      <c r="D41" s="32">
        <f t="shared" ref="D41" si="37">SUM(D33:D40)</f>
        <v>0</v>
      </c>
      <c r="E41" s="32"/>
      <c r="F41" s="33">
        <f t="shared" si="36"/>
        <v>0</v>
      </c>
      <c r="G41" s="32">
        <f t="shared" ref="G41" si="38">SUM(G33:G40)</f>
        <v>50</v>
      </c>
      <c r="H41" s="32">
        <f>SUM(H35)</f>
        <v>23</v>
      </c>
      <c r="I41" s="33">
        <f t="shared" si="31"/>
        <v>27</v>
      </c>
      <c r="J41" s="32">
        <f t="shared" ref="J41" si="39">SUM(J33:J40)</f>
        <v>0</v>
      </c>
      <c r="K41" s="52" t="e">
        <f t="shared" si="32"/>
        <v>#DIV/0!</v>
      </c>
      <c r="L41" s="33">
        <f t="shared" ref="L41:M41" si="40">SUM(L33:L40)</f>
        <v>23</v>
      </c>
      <c r="M41" s="33">
        <f t="shared" si="40"/>
        <v>0</v>
      </c>
      <c r="N41" s="53">
        <f t="shared" si="34"/>
        <v>0</v>
      </c>
      <c r="O41" s="40"/>
      <c r="P41" s="40"/>
      <c r="Q41" s="40"/>
    </row>
    <row r="42" spans="1:17" ht="14.4" thickBot="1" x14ac:dyDescent="0.3">
      <c r="A42" s="59" t="s">
        <v>1</v>
      </c>
      <c r="B42" s="11" t="s">
        <v>2</v>
      </c>
      <c r="C42" s="11" t="s">
        <v>3</v>
      </c>
      <c r="D42" s="12" t="s">
        <v>4</v>
      </c>
      <c r="E42" s="13" t="s">
        <v>5</v>
      </c>
      <c r="F42" s="14" t="s">
        <v>6</v>
      </c>
      <c r="G42" s="15" t="s">
        <v>7</v>
      </c>
      <c r="H42" s="16" t="s">
        <v>8</v>
      </c>
      <c r="I42" s="34" t="s">
        <v>9</v>
      </c>
      <c r="J42" s="35" t="s">
        <v>10</v>
      </c>
      <c r="K42" s="36" t="s">
        <v>11</v>
      </c>
      <c r="L42" s="37" t="s">
        <v>12</v>
      </c>
      <c r="M42" s="38" t="s">
        <v>13</v>
      </c>
      <c r="N42" s="39" t="s">
        <v>14</v>
      </c>
      <c r="O42" s="40"/>
      <c r="P42" s="40"/>
      <c r="Q42" s="40"/>
    </row>
    <row r="43" spans="1:17" x14ac:dyDescent="0.25">
      <c r="A43" s="62"/>
      <c r="B43" s="65" t="s">
        <v>113</v>
      </c>
      <c r="C43" s="17" t="s">
        <v>15</v>
      </c>
      <c r="D43" s="18"/>
      <c r="E43" s="19"/>
      <c r="F43" s="19">
        <f t="shared" ref="F43:F44" si="41">D43-E43</f>
        <v>0</v>
      </c>
      <c r="G43" s="20"/>
      <c r="H43" s="20"/>
      <c r="I43" s="20">
        <f t="shared" ref="I43:I51" si="42">G43-H43</f>
        <v>0</v>
      </c>
      <c r="J43" s="41"/>
      <c r="K43" s="42" t="e">
        <f t="shared" ref="K43:K51" si="43">J43/M43*100%</f>
        <v>#DIV/0!</v>
      </c>
      <c r="L43" s="43">
        <f t="shared" ref="L43:L50" si="44">D43+H43</f>
        <v>0</v>
      </c>
      <c r="M43" s="44">
        <f>E43+H43</f>
        <v>0</v>
      </c>
      <c r="N43" s="45" t="e">
        <f t="shared" ref="N43:N51" si="45">M43/L43*100%</f>
        <v>#DIV/0!</v>
      </c>
      <c r="O43" s="40"/>
      <c r="P43" s="40"/>
      <c r="Q43" s="40"/>
    </row>
    <row r="44" spans="1:17" x14ac:dyDescent="0.25">
      <c r="A44" s="63"/>
      <c r="B44" s="66"/>
      <c r="C44" s="21" t="s">
        <v>16</v>
      </c>
      <c r="D44" s="22"/>
      <c r="E44" s="23"/>
      <c r="F44" s="23">
        <f t="shared" si="41"/>
        <v>0</v>
      </c>
      <c r="G44" s="24"/>
      <c r="H44" s="20"/>
      <c r="I44" s="24">
        <f t="shared" si="42"/>
        <v>0</v>
      </c>
      <c r="J44" s="46"/>
      <c r="K44" s="42" t="e">
        <f t="shared" si="43"/>
        <v>#DIV/0!</v>
      </c>
      <c r="L44" s="43">
        <f t="shared" si="44"/>
        <v>0</v>
      </c>
      <c r="M44" s="44">
        <f t="shared" ref="M44:M50" si="46">E44+J44</f>
        <v>0</v>
      </c>
      <c r="N44" s="45" t="e">
        <f t="shared" si="45"/>
        <v>#DIV/0!</v>
      </c>
      <c r="O44" s="40"/>
      <c r="P44" s="40"/>
      <c r="Q44" s="40"/>
    </row>
    <row r="45" spans="1:17" x14ac:dyDescent="0.25">
      <c r="A45" s="63"/>
      <c r="B45" s="66"/>
      <c r="C45" s="21" t="s">
        <v>17</v>
      </c>
      <c r="D45" s="22">
        <v>0</v>
      </c>
      <c r="E45" s="23">
        <v>1</v>
      </c>
      <c r="F45" s="23">
        <v>0</v>
      </c>
      <c r="G45" s="24">
        <v>50</v>
      </c>
      <c r="H45" s="20">
        <v>25</v>
      </c>
      <c r="I45" s="24">
        <f t="shared" si="42"/>
        <v>25</v>
      </c>
      <c r="J45" s="46"/>
      <c r="K45" s="42">
        <f t="shared" si="43"/>
        <v>0</v>
      </c>
      <c r="L45" s="43">
        <f t="shared" si="44"/>
        <v>25</v>
      </c>
      <c r="M45" s="44">
        <f t="shared" si="46"/>
        <v>1</v>
      </c>
      <c r="N45" s="45">
        <f t="shared" si="45"/>
        <v>0.04</v>
      </c>
      <c r="O45" s="40"/>
      <c r="P45" s="40"/>
      <c r="Q45" s="40"/>
    </row>
    <row r="46" spans="1:17" x14ac:dyDescent="0.25">
      <c r="A46" s="63"/>
      <c r="B46" s="66"/>
      <c r="C46" s="21" t="s">
        <v>18</v>
      </c>
      <c r="D46" s="22"/>
      <c r="E46" s="23"/>
      <c r="F46" s="23">
        <f t="shared" ref="F46:F51" si="47">D46-E46</f>
        <v>0</v>
      </c>
      <c r="G46" s="24"/>
      <c r="H46" s="20"/>
      <c r="I46" s="24">
        <f t="shared" si="42"/>
        <v>0</v>
      </c>
      <c r="J46" s="46"/>
      <c r="K46" s="42" t="e">
        <f t="shared" si="43"/>
        <v>#DIV/0!</v>
      </c>
      <c r="L46" s="43">
        <f t="shared" si="44"/>
        <v>0</v>
      </c>
      <c r="M46" s="44">
        <f t="shared" si="46"/>
        <v>0</v>
      </c>
      <c r="N46" s="45" t="e">
        <f t="shared" si="45"/>
        <v>#DIV/0!</v>
      </c>
      <c r="O46" s="40"/>
      <c r="P46" s="40"/>
      <c r="Q46" s="40"/>
    </row>
    <row r="47" spans="1:17" x14ac:dyDescent="0.25">
      <c r="A47" s="63"/>
      <c r="B47" s="66"/>
      <c r="C47" s="21" t="s">
        <v>19</v>
      </c>
      <c r="D47" s="22"/>
      <c r="E47" s="23"/>
      <c r="F47" s="23">
        <f t="shared" si="47"/>
        <v>0</v>
      </c>
      <c r="G47" s="24"/>
      <c r="H47" s="20"/>
      <c r="I47" s="24">
        <f t="shared" si="42"/>
        <v>0</v>
      </c>
      <c r="J47" s="46"/>
      <c r="K47" s="42" t="e">
        <f t="shared" si="43"/>
        <v>#DIV/0!</v>
      </c>
      <c r="L47" s="43">
        <f t="shared" si="44"/>
        <v>0</v>
      </c>
      <c r="M47" s="44">
        <f t="shared" si="46"/>
        <v>0</v>
      </c>
      <c r="N47" s="45" t="e">
        <f t="shared" si="45"/>
        <v>#DIV/0!</v>
      </c>
      <c r="O47" s="40"/>
      <c r="P47" s="40"/>
      <c r="Q47" s="40"/>
    </row>
    <row r="48" spans="1:17" x14ac:dyDescent="0.25">
      <c r="A48" s="63"/>
      <c r="B48" s="66"/>
      <c r="C48" s="21" t="s">
        <v>20</v>
      </c>
      <c r="D48" s="22"/>
      <c r="E48" s="23"/>
      <c r="F48" s="23">
        <f t="shared" si="47"/>
        <v>0</v>
      </c>
      <c r="G48" s="24"/>
      <c r="H48" s="20"/>
      <c r="I48" s="24">
        <f t="shared" si="42"/>
        <v>0</v>
      </c>
      <c r="J48" s="46"/>
      <c r="K48" s="42" t="e">
        <f t="shared" si="43"/>
        <v>#DIV/0!</v>
      </c>
      <c r="L48" s="43">
        <f t="shared" si="44"/>
        <v>0</v>
      </c>
      <c r="M48" s="44">
        <f t="shared" si="46"/>
        <v>0</v>
      </c>
      <c r="N48" s="45" t="e">
        <f t="shared" si="45"/>
        <v>#DIV/0!</v>
      </c>
      <c r="O48" s="40"/>
      <c r="P48" s="40"/>
      <c r="Q48" s="40"/>
    </row>
    <row r="49" spans="1:17" x14ac:dyDescent="0.25">
      <c r="A49" s="63"/>
      <c r="B49" s="66"/>
      <c r="C49" s="21" t="s">
        <v>21</v>
      </c>
      <c r="D49" s="22"/>
      <c r="E49" s="23"/>
      <c r="F49" s="23">
        <f t="shared" si="47"/>
        <v>0</v>
      </c>
      <c r="G49" s="24"/>
      <c r="H49" s="20"/>
      <c r="I49" s="24">
        <f t="shared" si="42"/>
        <v>0</v>
      </c>
      <c r="J49" s="46"/>
      <c r="K49" s="42" t="e">
        <f t="shared" si="43"/>
        <v>#DIV/0!</v>
      </c>
      <c r="L49" s="43">
        <f t="shared" si="44"/>
        <v>0</v>
      </c>
      <c r="M49" s="44">
        <f t="shared" si="46"/>
        <v>0</v>
      </c>
      <c r="N49" s="45" t="e">
        <f t="shared" si="45"/>
        <v>#DIV/0!</v>
      </c>
      <c r="O49" s="40"/>
      <c r="P49" s="40"/>
      <c r="Q49" s="40"/>
    </row>
    <row r="50" spans="1:17" ht="14.4" thickBot="1" x14ac:dyDescent="0.3">
      <c r="A50" s="63"/>
      <c r="B50" s="66"/>
      <c r="C50" s="25" t="s">
        <v>22</v>
      </c>
      <c r="D50" s="26"/>
      <c r="E50" s="27"/>
      <c r="F50" s="28">
        <f t="shared" si="47"/>
        <v>0</v>
      </c>
      <c r="G50" s="29"/>
      <c r="H50" s="30"/>
      <c r="I50" s="29">
        <f t="shared" si="42"/>
        <v>0</v>
      </c>
      <c r="J50" s="47"/>
      <c r="K50" s="48" t="e">
        <f t="shared" si="43"/>
        <v>#DIV/0!</v>
      </c>
      <c r="L50" s="49">
        <f t="shared" si="44"/>
        <v>0</v>
      </c>
      <c r="M50" s="50">
        <f t="shared" si="46"/>
        <v>0</v>
      </c>
      <c r="N50" s="51" t="e">
        <f t="shared" si="45"/>
        <v>#DIV/0!</v>
      </c>
      <c r="O50" s="40"/>
      <c r="P50" s="40"/>
      <c r="Q50" s="40"/>
    </row>
    <row r="51" spans="1:17" ht="14.4" thickBot="1" x14ac:dyDescent="0.3">
      <c r="A51" s="64"/>
      <c r="B51" s="67"/>
      <c r="C51" s="31" t="s">
        <v>23</v>
      </c>
      <c r="D51" s="32">
        <f>SUM(D43:D50)</f>
        <v>0</v>
      </c>
      <c r="E51" s="32"/>
      <c r="F51" s="33">
        <f t="shared" si="47"/>
        <v>0</v>
      </c>
      <c r="G51" s="32">
        <f t="shared" ref="G51" si="48">SUM(G43:G50)</f>
        <v>50</v>
      </c>
      <c r="H51" s="32">
        <f>SUM(H45)</f>
        <v>25</v>
      </c>
      <c r="I51" s="33">
        <f t="shared" si="42"/>
        <v>25</v>
      </c>
      <c r="J51" s="32">
        <f t="shared" ref="J51" si="49">SUM(J43:J50)</f>
        <v>0</v>
      </c>
      <c r="K51" s="52">
        <f t="shared" si="43"/>
        <v>0</v>
      </c>
      <c r="L51" s="33">
        <f t="shared" ref="L51:M51" si="50">SUM(L43:L50)</f>
        <v>25</v>
      </c>
      <c r="M51" s="33">
        <f t="shared" si="50"/>
        <v>1</v>
      </c>
      <c r="N51" s="53">
        <f t="shared" si="45"/>
        <v>0.04</v>
      </c>
      <c r="O51" s="40"/>
      <c r="P51" s="40"/>
      <c r="Q51" s="40"/>
    </row>
  </sheetData>
  <mergeCells count="11">
    <mergeCell ref="A1:Q1"/>
    <mergeCell ref="A3:A11"/>
    <mergeCell ref="B3:B11"/>
    <mergeCell ref="A13:A21"/>
    <mergeCell ref="B13:B21"/>
    <mergeCell ref="A43:A51"/>
    <mergeCell ref="B43:B51"/>
    <mergeCell ref="A33:A41"/>
    <mergeCell ref="B33:B41"/>
    <mergeCell ref="A23:A31"/>
    <mergeCell ref="B23:B31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5"/>
  <sheetViews>
    <sheetView workbookViewId="0">
      <selection activeCell="D19" sqref="D19"/>
    </sheetView>
  </sheetViews>
  <sheetFormatPr defaultColWidth="9" defaultRowHeight="13.8" x14ac:dyDescent="0.25"/>
  <cols>
    <col min="1" max="1" width="11.77734375" style="3" customWidth="1"/>
    <col min="2" max="3" width="10.6640625" style="4" customWidth="1"/>
    <col min="4" max="4" width="28.77734375" style="4" customWidth="1"/>
    <col min="5" max="5" width="9" style="4"/>
    <col min="6" max="6" width="13.77734375" style="4" customWidth="1"/>
    <col min="7" max="7" width="18.77734375" style="4" customWidth="1"/>
    <col min="8" max="8" width="15.77734375" style="4" customWidth="1"/>
    <col min="9" max="9" width="9.109375" style="4" customWidth="1"/>
    <col min="10" max="10" width="12.77734375" style="4" customWidth="1"/>
    <col min="11" max="11" width="16.6640625" style="4" customWidth="1"/>
    <col min="12" max="14" width="13.77734375" style="4" customWidth="1"/>
    <col min="15" max="16384" width="9" style="5"/>
  </cols>
  <sheetData>
    <row r="1" spans="1:14" ht="27.6" x14ac:dyDescent="0.25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 x14ac:dyDescent="0.25">
      <c r="A2" s="8">
        <v>33</v>
      </c>
      <c r="B2" s="54">
        <v>42961</v>
      </c>
      <c r="C2" s="4" t="s">
        <v>41</v>
      </c>
      <c r="D2" s="55" t="s">
        <v>53</v>
      </c>
      <c r="E2" s="55" t="s">
        <v>42</v>
      </c>
      <c r="F2" s="55" t="s">
        <v>43</v>
      </c>
      <c r="G2" s="4">
        <v>76088323</v>
      </c>
      <c r="H2" s="55" t="s">
        <v>56</v>
      </c>
      <c r="I2" s="55" t="s">
        <v>44</v>
      </c>
      <c r="J2" s="55" t="s">
        <v>45</v>
      </c>
      <c r="K2" s="4">
        <v>17771797122</v>
      </c>
      <c r="L2" s="55" t="s">
        <v>51</v>
      </c>
      <c r="M2" s="55" t="s">
        <v>52</v>
      </c>
      <c r="N2" s="4">
        <v>13838434955</v>
      </c>
    </row>
    <row r="3" spans="1:14" x14ac:dyDescent="0.25">
      <c r="A3" s="8">
        <v>33</v>
      </c>
      <c r="B3" s="54">
        <v>42961</v>
      </c>
      <c r="C3" s="4" t="s">
        <v>41</v>
      </c>
      <c r="D3" s="55" t="s">
        <v>46</v>
      </c>
      <c r="E3" s="55" t="s">
        <v>47</v>
      </c>
      <c r="F3" s="55" t="s">
        <v>43</v>
      </c>
      <c r="G3" s="4">
        <v>76086729</v>
      </c>
      <c r="H3" s="55" t="s">
        <v>48</v>
      </c>
      <c r="I3" s="55" t="s">
        <v>44</v>
      </c>
      <c r="J3" s="55" t="s">
        <v>45</v>
      </c>
      <c r="K3" s="4">
        <v>17771797122</v>
      </c>
      <c r="L3" s="55" t="s">
        <v>49</v>
      </c>
      <c r="M3" s="55" t="s">
        <v>50</v>
      </c>
      <c r="N3" s="4">
        <v>18669851000</v>
      </c>
    </row>
    <row r="4" spans="1:14" x14ac:dyDescent="0.25">
      <c r="A4" s="8">
        <v>33</v>
      </c>
      <c r="B4" s="54">
        <v>42963</v>
      </c>
      <c r="C4" s="4" t="s">
        <v>41</v>
      </c>
      <c r="D4" s="55" t="s">
        <v>54</v>
      </c>
      <c r="E4" s="55" t="s">
        <v>55</v>
      </c>
      <c r="F4" s="55" t="s">
        <v>43</v>
      </c>
      <c r="G4" s="4">
        <v>76088329</v>
      </c>
      <c r="H4" s="55" t="s">
        <v>57</v>
      </c>
      <c r="I4" s="55" t="s">
        <v>43</v>
      </c>
      <c r="J4" s="55" t="s">
        <v>45</v>
      </c>
      <c r="K4" s="4">
        <v>17771797122</v>
      </c>
      <c r="L4" s="55" t="s">
        <v>59</v>
      </c>
      <c r="M4" s="55" t="s">
        <v>58</v>
      </c>
      <c r="N4" s="4">
        <v>13761666277</v>
      </c>
    </row>
    <row r="5" spans="1:14" x14ac:dyDescent="0.25">
      <c r="A5" s="8">
        <v>34</v>
      </c>
      <c r="B5" s="54">
        <v>42970</v>
      </c>
      <c r="C5" s="4" t="s">
        <v>41</v>
      </c>
      <c r="D5" s="55" t="s">
        <v>53</v>
      </c>
      <c r="E5" s="55" t="s">
        <v>108</v>
      </c>
      <c r="F5" s="55" t="s">
        <v>43</v>
      </c>
      <c r="G5" s="4">
        <v>76088337</v>
      </c>
      <c r="H5" s="55" t="s">
        <v>62</v>
      </c>
      <c r="I5" s="55" t="s">
        <v>43</v>
      </c>
      <c r="J5" s="55" t="s">
        <v>45</v>
      </c>
      <c r="K5" s="4">
        <v>17771797122</v>
      </c>
      <c r="L5" s="55" t="s">
        <v>66</v>
      </c>
      <c r="M5" s="55" t="s">
        <v>65</v>
      </c>
      <c r="N5" s="4">
        <v>13818367077</v>
      </c>
    </row>
    <row r="6" spans="1:14" x14ac:dyDescent="0.25">
      <c r="A6" s="8">
        <v>34</v>
      </c>
      <c r="B6" s="54">
        <v>42970</v>
      </c>
      <c r="C6" s="4" t="s">
        <v>41</v>
      </c>
      <c r="D6" s="55" t="s">
        <v>53</v>
      </c>
      <c r="E6" s="55" t="s">
        <v>42</v>
      </c>
      <c r="F6" s="55" t="s">
        <v>43</v>
      </c>
      <c r="G6" s="4">
        <v>76088339</v>
      </c>
      <c r="H6" s="55" t="s">
        <v>63</v>
      </c>
      <c r="I6" s="55" t="s">
        <v>43</v>
      </c>
      <c r="J6" s="55" t="s">
        <v>45</v>
      </c>
      <c r="K6" s="4">
        <v>17771797122</v>
      </c>
      <c r="L6" s="55" t="s">
        <v>66</v>
      </c>
      <c r="M6" s="55" t="s">
        <v>65</v>
      </c>
      <c r="N6" s="4">
        <v>13818367077</v>
      </c>
    </row>
    <row r="7" spans="1:14" x14ac:dyDescent="0.25">
      <c r="A7" s="8">
        <v>34</v>
      </c>
      <c r="B7" s="54">
        <v>42970</v>
      </c>
      <c r="C7" s="4" t="s">
        <v>41</v>
      </c>
      <c r="D7" s="55" t="s">
        <v>53</v>
      </c>
      <c r="E7" s="55" t="s">
        <v>42</v>
      </c>
      <c r="F7" s="55" t="s">
        <v>43</v>
      </c>
      <c r="G7" s="4">
        <v>76088331</v>
      </c>
      <c r="H7" s="55" t="s">
        <v>64</v>
      </c>
      <c r="I7" s="55" t="s">
        <v>43</v>
      </c>
      <c r="J7" s="55" t="s">
        <v>45</v>
      </c>
      <c r="K7" s="4">
        <v>17771797122</v>
      </c>
      <c r="L7" s="55" t="s">
        <v>66</v>
      </c>
      <c r="M7" s="55" t="s">
        <v>65</v>
      </c>
      <c r="N7" s="4">
        <v>13818367077</v>
      </c>
    </row>
    <row r="8" spans="1:14" x14ac:dyDescent="0.25">
      <c r="A8" s="8">
        <v>35</v>
      </c>
      <c r="B8" s="54">
        <v>42978</v>
      </c>
      <c r="C8" s="4" t="s">
        <v>41</v>
      </c>
      <c r="D8" s="55" t="s">
        <v>53</v>
      </c>
      <c r="E8" s="55" t="s">
        <v>42</v>
      </c>
      <c r="F8" s="55" t="s">
        <v>43</v>
      </c>
      <c r="G8" s="4">
        <v>76090176</v>
      </c>
      <c r="H8" s="55" t="s">
        <v>68</v>
      </c>
      <c r="I8" s="55" t="s">
        <v>43</v>
      </c>
      <c r="J8" s="55" t="s">
        <v>45</v>
      </c>
      <c r="K8" s="4">
        <v>17771797122</v>
      </c>
      <c r="L8" s="55" t="s">
        <v>69</v>
      </c>
      <c r="M8" s="55" t="s">
        <v>70</v>
      </c>
      <c r="N8" s="4">
        <v>15221645801</v>
      </c>
    </row>
    <row r="9" spans="1:14" x14ac:dyDescent="0.25">
      <c r="A9" s="8">
        <v>36</v>
      </c>
      <c r="B9" s="54">
        <v>42984</v>
      </c>
      <c r="C9" s="4" t="s">
        <v>41</v>
      </c>
      <c r="D9" s="55" t="s">
        <v>53</v>
      </c>
      <c r="E9" s="55" t="s">
        <v>42</v>
      </c>
      <c r="F9" s="55" t="s">
        <v>43</v>
      </c>
      <c r="G9" s="4">
        <v>76088330</v>
      </c>
      <c r="H9" s="55" t="s">
        <v>72</v>
      </c>
      <c r="I9" s="55" t="s">
        <v>43</v>
      </c>
      <c r="J9" s="55" t="s">
        <v>45</v>
      </c>
      <c r="K9" s="4">
        <v>17771797122</v>
      </c>
      <c r="L9" s="55" t="s">
        <v>74</v>
      </c>
      <c r="M9" s="55" t="s">
        <v>70</v>
      </c>
      <c r="N9" s="4">
        <v>15051501330</v>
      </c>
    </row>
    <row r="10" spans="1:14" x14ac:dyDescent="0.25">
      <c r="A10" s="8">
        <v>37</v>
      </c>
      <c r="B10" s="54">
        <v>42991</v>
      </c>
      <c r="C10" s="4" t="s">
        <v>41</v>
      </c>
      <c r="D10" s="4" t="s">
        <v>75</v>
      </c>
      <c r="E10" s="4" t="s">
        <v>76</v>
      </c>
      <c r="F10" s="55" t="s">
        <v>43</v>
      </c>
      <c r="G10" s="4">
        <v>76092519</v>
      </c>
      <c r="H10" s="55" t="s">
        <v>77</v>
      </c>
      <c r="I10" s="55" t="s">
        <v>43</v>
      </c>
      <c r="J10" s="55" t="s">
        <v>45</v>
      </c>
      <c r="K10" s="4">
        <v>17771797122</v>
      </c>
      <c r="L10" s="4" t="s">
        <v>78</v>
      </c>
      <c r="M10" s="4" t="s">
        <v>79</v>
      </c>
      <c r="N10" s="4">
        <v>13681670235</v>
      </c>
    </row>
    <row r="11" spans="1:14" x14ac:dyDescent="0.25">
      <c r="A11" s="8">
        <v>39</v>
      </c>
      <c r="B11" s="54">
        <v>43003</v>
      </c>
      <c r="C11" s="4" t="s">
        <v>41</v>
      </c>
      <c r="D11" s="4" t="s">
        <v>106</v>
      </c>
      <c r="E11" s="4" t="s">
        <v>76</v>
      </c>
      <c r="F11" s="55" t="s">
        <v>43</v>
      </c>
      <c r="G11" s="4">
        <v>76092695</v>
      </c>
      <c r="H11" s="4" t="s">
        <v>80</v>
      </c>
      <c r="I11" s="55" t="s">
        <v>43</v>
      </c>
      <c r="J11" s="55" t="s">
        <v>45</v>
      </c>
      <c r="K11" s="4">
        <v>17771797122</v>
      </c>
      <c r="L11" s="4" t="s">
        <v>81</v>
      </c>
      <c r="M11" s="4" t="s">
        <v>52</v>
      </c>
      <c r="N11" s="4">
        <v>18516003860</v>
      </c>
    </row>
    <row r="12" spans="1:14" x14ac:dyDescent="0.25">
      <c r="A12" s="8">
        <v>39</v>
      </c>
      <c r="B12" s="54">
        <v>43003</v>
      </c>
      <c r="C12" s="4" t="s">
        <v>101</v>
      </c>
      <c r="D12" s="55" t="s">
        <v>88</v>
      </c>
      <c r="E12" s="55" t="s">
        <v>82</v>
      </c>
      <c r="F12" s="55" t="s">
        <v>83</v>
      </c>
      <c r="G12" s="4">
        <v>76069579</v>
      </c>
      <c r="H12" s="55" t="s">
        <v>82</v>
      </c>
      <c r="I12" s="55" t="s">
        <v>84</v>
      </c>
      <c r="J12" s="55" t="s">
        <v>85</v>
      </c>
      <c r="K12" s="4">
        <v>17771797122</v>
      </c>
      <c r="L12" s="55" t="s">
        <v>87</v>
      </c>
      <c r="M12" s="55" t="s">
        <v>86</v>
      </c>
      <c r="N12" s="4">
        <v>13585853013</v>
      </c>
    </row>
    <row r="13" spans="1:14" x14ac:dyDescent="0.25">
      <c r="A13" s="8">
        <v>40</v>
      </c>
      <c r="B13" s="54">
        <v>43007</v>
      </c>
      <c r="C13" s="4" t="s">
        <v>41</v>
      </c>
      <c r="D13" s="55" t="s">
        <v>89</v>
      </c>
      <c r="E13" s="55" t="s">
        <v>95</v>
      </c>
      <c r="F13" s="55" t="s">
        <v>44</v>
      </c>
      <c r="G13" s="4">
        <v>76091381</v>
      </c>
      <c r="H13" s="55" t="s">
        <v>96</v>
      </c>
      <c r="I13" s="55" t="s">
        <v>84</v>
      </c>
      <c r="J13" s="55" t="s">
        <v>85</v>
      </c>
      <c r="K13" s="4">
        <v>17771797122</v>
      </c>
      <c r="L13" s="55" t="s">
        <v>97</v>
      </c>
      <c r="M13" s="55" t="s">
        <v>94</v>
      </c>
      <c r="N13" s="4">
        <v>15102147701</v>
      </c>
    </row>
    <row r="14" spans="1:14" x14ac:dyDescent="0.25">
      <c r="A14" s="8">
        <v>40</v>
      </c>
      <c r="B14" s="54">
        <v>43007</v>
      </c>
      <c r="C14" s="4" t="s">
        <v>41</v>
      </c>
      <c r="D14" s="55" t="s">
        <v>98</v>
      </c>
      <c r="E14" s="55" t="s">
        <v>99</v>
      </c>
      <c r="F14" s="55" t="s">
        <v>93</v>
      </c>
      <c r="G14" s="4">
        <v>76096310</v>
      </c>
      <c r="H14" s="55" t="s">
        <v>91</v>
      </c>
      <c r="I14" s="55" t="s">
        <v>84</v>
      </c>
      <c r="J14" s="55" t="s">
        <v>85</v>
      </c>
      <c r="K14" s="4">
        <v>17771797122</v>
      </c>
      <c r="L14" s="55" t="s">
        <v>100</v>
      </c>
      <c r="M14" s="55" t="s">
        <v>94</v>
      </c>
      <c r="N14" s="4">
        <v>18116357678</v>
      </c>
    </row>
    <row r="15" spans="1:14" x14ac:dyDescent="0.25">
      <c r="A15" s="8">
        <v>44</v>
      </c>
      <c r="B15" s="54">
        <v>43033</v>
      </c>
      <c r="C15" s="4" t="s">
        <v>41</v>
      </c>
      <c r="D15" s="55" t="s">
        <v>104</v>
      </c>
      <c r="E15" s="55" t="s">
        <v>90</v>
      </c>
      <c r="F15" s="55" t="s">
        <v>92</v>
      </c>
      <c r="G15" s="4">
        <v>76098032</v>
      </c>
      <c r="H15" s="55" t="s">
        <v>90</v>
      </c>
      <c r="I15" s="55" t="s">
        <v>92</v>
      </c>
      <c r="J15" s="55" t="s">
        <v>45</v>
      </c>
      <c r="K15" s="4">
        <v>17771797122</v>
      </c>
      <c r="L15" s="55" t="s">
        <v>102</v>
      </c>
      <c r="M15" s="55" t="s">
        <v>52</v>
      </c>
      <c r="N15" s="4">
        <v>18620578189</v>
      </c>
    </row>
    <row r="16" spans="1:14" x14ac:dyDescent="0.25">
      <c r="A16" s="8">
        <v>44</v>
      </c>
      <c r="B16" s="54">
        <v>43033</v>
      </c>
      <c r="C16" s="4" t="s">
        <v>41</v>
      </c>
      <c r="D16" s="4" t="s">
        <v>107</v>
      </c>
      <c r="E16" s="4" t="s">
        <v>109</v>
      </c>
      <c r="F16" s="4" t="s">
        <v>110</v>
      </c>
      <c r="G16" s="4">
        <v>76100085</v>
      </c>
      <c r="H16" s="4" t="s">
        <v>105</v>
      </c>
      <c r="I16" s="4" t="s">
        <v>111</v>
      </c>
      <c r="J16" s="55" t="s">
        <v>45</v>
      </c>
      <c r="K16" s="4">
        <v>17771797122</v>
      </c>
      <c r="L16" s="4" t="s">
        <v>112</v>
      </c>
      <c r="M16" s="55" t="s">
        <v>52</v>
      </c>
      <c r="N16" s="4">
        <v>15863064359</v>
      </c>
    </row>
    <row r="17" spans="1:13" x14ac:dyDescent="0.25">
      <c r="A17" s="8"/>
    </row>
    <row r="18" spans="1:13" x14ac:dyDescent="0.25">
      <c r="A18" s="8"/>
    </row>
    <row r="19" spans="1:13" x14ac:dyDescent="0.25">
      <c r="A19" s="8"/>
    </row>
    <row r="20" spans="1:13" x14ac:dyDescent="0.25">
      <c r="A20" s="8"/>
    </row>
    <row r="21" spans="1:13" x14ac:dyDescent="0.25">
      <c r="A21" s="8"/>
    </row>
    <row r="22" spans="1:13" x14ac:dyDescent="0.25">
      <c r="A22" s="8"/>
      <c r="B22" s="54"/>
      <c r="D22" s="55"/>
      <c r="E22" s="55"/>
      <c r="F22" s="55"/>
      <c r="H22" s="55"/>
      <c r="I22" s="55"/>
      <c r="J22" s="55"/>
      <c r="L22" s="55"/>
      <c r="M22" s="55"/>
    </row>
    <row r="23" spans="1:13" x14ac:dyDescent="0.25">
      <c r="A23" s="8"/>
      <c r="D23" s="55"/>
    </row>
    <row r="24" spans="1:13" x14ac:dyDescent="0.25">
      <c r="A24" s="8"/>
    </row>
    <row r="25" spans="1:13" x14ac:dyDescent="0.25">
      <c r="A25" s="8"/>
    </row>
    <row r="26" spans="1:13" x14ac:dyDescent="0.25">
      <c r="A26" s="8"/>
    </row>
    <row r="27" spans="1:13" x14ac:dyDescent="0.25">
      <c r="A27" s="8"/>
    </row>
    <row r="28" spans="1:13" x14ac:dyDescent="0.25">
      <c r="A28" s="8"/>
    </row>
    <row r="29" spans="1:13" x14ac:dyDescent="0.25">
      <c r="A29" s="8"/>
    </row>
    <row r="30" spans="1:13" x14ac:dyDescent="0.25">
      <c r="A30" s="8"/>
    </row>
    <row r="31" spans="1:13" x14ac:dyDescent="0.25">
      <c r="A31" s="8"/>
    </row>
    <row r="32" spans="1:13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21" x14ac:dyDescent="0.25">
      <c r="A65" s="8"/>
    </row>
    <row r="66" spans="1:21" x14ac:dyDescent="0.25">
      <c r="A66" s="8"/>
    </row>
    <row r="67" spans="1:21" x14ac:dyDescent="0.25">
      <c r="A67" s="8"/>
    </row>
    <row r="68" spans="1:21" x14ac:dyDescent="0.25">
      <c r="A68" s="8"/>
      <c r="U68" s="5">
        <v>20</v>
      </c>
    </row>
    <row r="69" spans="1:21" x14ac:dyDescent="0.25">
      <c r="A69" s="8"/>
    </row>
    <row r="70" spans="1:21" x14ac:dyDescent="0.25">
      <c r="A70" s="8"/>
    </row>
    <row r="71" spans="1:21" x14ac:dyDescent="0.25">
      <c r="A71" s="8"/>
    </row>
    <row r="72" spans="1:21" x14ac:dyDescent="0.25">
      <c r="A72" s="8"/>
    </row>
    <row r="73" spans="1:21" x14ac:dyDescent="0.25">
      <c r="A73" s="8"/>
    </row>
    <row r="74" spans="1:21" x14ac:dyDescent="0.25">
      <c r="A74" s="8"/>
    </row>
    <row r="75" spans="1:21" x14ac:dyDescent="0.25">
      <c r="A75" s="8"/>
    </row>
    <row r="77" spans="1:21" x14ac:dyDescent="0.25">
      <c r="A77" s="8"/>
      <c r="D77" s="55" t="s">
        <v>103</v>
      </c>
    </row>
    <row r="79" spans="1:21" x14ac:dyDescent="0.25">
      <c r="A79" s="8"/>
    </row>
    <row r="80" spans="1:2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</sheetData>
  <phoneticPr fontId="8" type="noConversion"/>
  <dataValidations count="2">
    <dataValidation type="date" operator="greaterThanOrEqual" allowBlank="1" showInputMessage="1" showErrorMessage="1" sqref="B77 B79:B1048576 B1:B75">
      <formula1>42736</formula1>
    </dataValidation>
    <dataValidation type="list" allowBlank="1" showInputMessage="1" showErrorMessage="1" sqref="C77 C1:C75 C79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5" sqref="C15"/>
    </sheetView>
  </sheetViews>
  <sheetFormatPr defaultColWidth="9.109375" defaultRowHeight="13.8" x14ac:dyDescent="0.25"/>
  <cols>
    <col min="1" max="1" width="9.88671875" customWidth="1"/>
    <col min="2" max="2" width="10.88671875" customWidth="1"/>
    <col min="3" max="3" width="59.33203125" customWidth="1"/>
  </cols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 s="2" t="s">
        <v>71</v>
      </c>
      <c r="B2" s="60">
        <v>43020</v>
      </c>
      <c r="C2" s="61" t="s">
        <v>115</v>
      </c>
    </row>
    <row r="3" spans="1:3" x14ac:dyDescent="0.25">
      <c r="A3" s="2" t="s">
        <v>71</v>
      </c>
      <c r="B3" s="60">
        <v>43024</v>
      </c>
      <c r="C3" s="61" t="s">
        <v>118</v>
      </c>
    </row>
    <row r="4" spans="1:3" x14ac:dyDescent="0.25">
      <c r="A4" s="2" t="s">
        <v>45</v>
      </c>
      <c r="B4" s="60">
        <v>43025</v>
      </c>
      <c r="C4" s="61" t="s">
        <v>119</v>
      </c>
    </row>
    <row r="5" spans="1:3" x14ac:dyDescent="0.25">
      <c r="A5" s="2" t="s">
        <v>71</v>
      </c>
      <c r="B5" s="60">
        <v>43030</v>
      </c>
      <c r="C5" s="61" t="s">
        <v>116</v>
      </c>
    </row>
    <row r="6" spans="1:3" x14ac:dyDescent="0.25">
      <c r="A6" s="2" t="s">
        <v>71</v>
      </c>
      <c r="B6" s="60">
        <v>43031</v>
      </c>
      <c r="C6" s="61" t="s">
        <v>120</v>
      </c>
    </row>
    <row r="7" spans="1:3" x14ac:dyDescent="0.25">
      <c r="A7" s="2" t="s">
        <v>71</v>
      </c>
      <c r="B7" s="60">
        <v>43036</v>
      </c>
      <c r="C7" s="2" t="s">
        <v>114</v>
      </c>
    </row>
    <row r="8" spans="1:3" x14ac:dyDescent="0.25">
      <c r="A8" s="2" t="s">
        <v>45</v>
      </c>
      <c r="B8" s="60">
        <v>43038</v>
      </c>
      <c r="C8" s="61" t="s">
        <v>117</v>
      </c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2017-10-31T05:42:11Z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