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BOOTCAMP/哗啦啦实施部/米斯特/"/>
    </mc:Choice>
  </mc:AlternateContent>
  <bookViews>
    <workbookView xWindow="0" yWindow="440" windowWidth="25600" windowHeight="14280" activeTab="3"/>
  </bookViews>
  <sheets>
    <sheet name="清单" sheetId="1" r:id="rId1"/>
    <sheet name="预计费用支出" sheetId="3" r:id="rId2"/>
    <sheet name="工作表1" sheetId="2" r:id="rId3"/>
    <sheet name="E.店铺安装预支" sheetId="4" r:id="rId4"/>
    <sheet name="2017.7.11(中文)" sheetId="6" r:id="rId5"/>
    <sheet name="Sheet1" sheetId="5" r:id="rId6"/>
  </sheets>
  <definedNames>
    <definedName name="_xlnm._FilterDatabase" localSheetId="3" hidden="1">E.店铺安装预支!$A$4:$WVU$65</definedName>
    <definedName name="_xlnm.Print_Area" localSheetId="4">'2017.7.11(中文)'!$A$1:$L$17</definedName>
    <definedName name="_xlnm.Print_Area" localSheetId="3">E.店铺安装预支!$A$1:$L$65</definedName>
    <definedName name="_xlnm.Print_Titles" localSheetId="0">清单!$5:$5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4" l="1"/>
  <c r="L33" i="4"/>
  <c r="L6" i="4"/>
  <c r="L16" i="4"/>
  <c r="L22" i="4"/>
  <c r="L23" i="4"/>
  <c r="L28" i="4"/>
  <c r="L29" i="4"/>
  <c r="L32" i="4"/>
  <c r="L38" i="4"/>
  <c r="L39" i="4"/>
  <c r="L40" i="4"/>
  <c r="L42" i="4"/>
  <c r="L43" i="4"/>
  <c r="L44" i="4"/>
  <c r="L46" i="4"/>
  <c r="L47" i="4"/>
  <c r="L48" i="4"/>
  <c r="L55" i="4"/>
  <c r="L58" i="4"/>
  <c r="L60" i="4"/>
  <c r="L61" i="4"/>
  <c r="L63" i="4"/>
  <c r="L65" i="4"/>
  <c r="L5" i="4"/>
  <c r="J65" i="4"/>
  <c r="M37" i="4"/>
  <c r="M5" i="4"/>
  <c r="E14" i="3"/>
  <c r="H52" i="2"/>
  <c r="H51" i="2"/>
  <c r="H50" i="2"/>
  <c r="H53" i="2"/>
  <c r="F6" i="3"/>
  <c r="F5" i="3"/>
  <c r="F7" i="3"/>
  <c r="G5" i="3"/>
  <c r="F9" i="3"/>
  <c r="F8" i="3"/>
  <c r="G8" i="3"/>
  <c r="F10" i="3"/>
  <c r="F11" i="3"/>
  <c r="F12" i="3"/>
  <c r="F13" i="3"/>
  <c r="G10" i="3"/>
  <c r="F14" i="3"/>
  <c r="H26" i="2"/>
  <c r="H27" i="2"/>
  <c r="H28" i="2"/>
  <c r="H29" i="2"/>
  <c r="H30" i="2"/>
  <c r="H31" i="2"/>
  <c r="H32" i="2"/>
  <c r="H33" i="2"/>
  <c r="H34" i="2"/>
  <c r="L29" i="2"/>
  <c r="T29" i="2"/>
  <c r="P28" i="2"/>
  <c r="P48" i="2"/>
  <c r="P42" i="2"/>
  <c r="P26" i="2"/>
  <c r="P27" i="2"/>
  <c r="P30" i="2"/>
  <c r="P32" i="2"/>
  <c r="P33" i="2"/>
  <c r="P34" i="2"/>
  <c r="M24" i="2"/>
  <c r="M20" i="2"/>
  <c r="L45" i="2"/>
  <c r="L38" i="2"/>
  <c r="L28" i="2"/>
  <c r="H45" i="2"/>
  <c r="L47" i="2"/>
  <c r="L46" i="2"/>
  <c r="L44" i="2"/>
  <c r="L48" i="2"/>
  <c r="H47" i="2"/>
  <c r="H46" i="2"/>
  <c r="H44" i="2"/>
  <c r="H48" i="2"/>
  <c r="T45" i="2"/>
  <c r="T46" i="2"/>
  <c r="T44" i="2"/>
  <c r="T47" i="2"/>
  <c r="T48" i="2"/>
  <c r="L41" i="2"/>
  <c r="H41" i="2"/>
  <c r="T41" i="2"/>
  <c r="L36" i="2"/>
  <c r="L37" i="2"/>
  <c r="L39" i="2"/>
  <c r="L40" i="2"/>
  <c r="L42" i="2"/>
  <c r="L26" i="2"/>
  <c r="L27" i="2"/>
  <c r="L30" i="2"/>
  <c r="L31" i="2"/>
  <c r="L32" i="2"/>
  <c r="L33" i="2"/>
  <c r="L34" i="2"/>
  <c r="H36" i="2"/>
  <c r="H37" i="2"/>
  <c r="H38" i="2"/>
  <c r="H39" i="2"/>
  <c r="H40" i="2"/>
  <c r="H42" i="2"/>
  <c r="T36" i="2"/>
  <c r="T37" i="2"/>
  <c r="T38" i="2"/>
  <c r="T39" i="2"/>
  <c r="T40" i="2"/>
  <c r="T42" i="2"/>
  <c r="T26" i="2"/>
  <c r="T27" i="2"/>
  <c r="T28" i="2"/>
  <c r="T30" i="2"/>
  <c r="T31" i="2"/>
  <c r="T32" i="2"/>
  <c r="T33" i="2"/>
  <c r="T34" i="2"/>
  <c r="I24" i="2"/>
  <c r="E24" i="2"/>
  <c r="Q24" i="2"/>
  <c r="I20" i="2"/>
  <c r="E20" i="2"/>
  <c r="Q20" i="2"/>
  <c r="B3" i="1"/>
</calcChain>
</file>

<file path=xl/sharedStrings.xml><?xml version="1.0" encoding="utf-8"?>
<sst xmlns="http://schemas.openxmlformats.org/spreadsheetml/2006/main" count="755" uniqueCount="407">
  <si>
    <t>总计列表</t>
    <phoneticPr fontId="9" type="noConversion"/>
  </si>
  <si>
    <t>总计</t>
    <phoneticPr fontId="9" type="noConversion"/>
  </si>
  <si>
    <t>项目</t>
  </si>
  <si>
    <t>成本</t>
  </si>
  <si>
    <t>[项目]</t>
  </si>
  <si>
    <t>普照天星科技有限公司</t>
  </si>
  <si>
    <t>CNT信息有限公司</t>
  </si>
  <si>
    <t>数量</t>
    <phoneticPr fontId="10" type="noConversion"/>
  </si>
  <si>
    <t>合计</t>
    <phoneticPr fontId="10" type="noConversion"/>
  </si>
  <si>
    <t>POS机</t>
    <phoneticPr fontId="11" type="noConversion"/>
  </si>
  <si>
    <t>键盘鼠标</t>
    <phoneticPr fontId="11" type="noConversion"/>
  </si>
  <si>
    <t>扫码枪</t>
    <phoneticPr fontId="11" type="noConversion"/>
  </si>
  <si>
    <t>总计</t>
    <phoneticPr fontId="10" type="noConversion"/>
  </si>
  <si>
    <t>门店</t>
    <phoneticPr fontId="10" type="noConversion"/>
  </si>
  <si>
    <t>总部</t>
    <phoneticPr fontId="10" type="noConversion"/>
  </si>
  <si>
    <t>1年</t>
    <phoneticPr fontId="10" type="noConversion"/>
  </si>
  <si>
    <t>A.</t>
    <phoneticPr fontId="10" type="noConversion"/>
  </si>
  <si>
    <t>B.</t>
    <phoneticPr fontId="10" type="noConversion"/>
  </si>
  <si>
    <t>D.</t>
    <phoneticPr fontId="10" type="noConversion"/>
  </si>
  <si>
    <t>E.</t>
    <phoneticPr fontId="10" type="noConversion"/>
  </si>
  <si>
    <t>单价</t>
    <phoneticPr fontId="10" type="noConversion"/>
  </si>
  <si>
    <t>内容</t>
    <phoneticPr fontId="10" type="noConversion"/>
  </si>
  <si>
    <t>门店收银系统</t>
    <phoneticPr fontId="10" type="noConversion"/>
  </si>
  <si>
    <t>门店数据管理</t>
    <phoneticPr fontId="10" type="noConversion"/>
  </si>
  <si>
    <t>服务器使用</t>
    <phoneticPr fontId="10" type="noConversion"/>
  </si>
  <si>
    <t>服务器管理</t>
    <phoneticPr fontId="10" type="noConversion"/>
  </si>
  <si>
    <t>外卖平台整合</t>
    <phoneticPr fontId="10" type="noConversion"/>
  </si>
  <si>
    <t>团购平台整合</t>
    <phoneticPr fontId="10" type="noConversion"/>
  </si>
  <si>
    <t>无线点单</t>
    <phoneticPr fontId="10" type="noConversion"/>
  </si>
  <si>
    <t>软件</t>
    <phoneticPr fontId="10" type="noConversion"/>
  </si>
  <si>
    <t>硬件</t>
    <phoneticPr fontId="10" type="noConversion"/>
  </si>
  <si>
    <t>F.</t>
    <phoneticPr fontId="10" type="noConversion"/>
  </si>
  <si>
    <t>安装</t>
    <phoneticPr fontId="10" type="noConversion"/>
  </si>
  <si>
    <t>打印机</t>
    <phoneticPr fontId="10" type="noConversion"/>
  </si>
  <si>
    <t>软件安装</t>
    <phoneticPr fontId="11" type="noConversion"/>
  </si>
  <si>
    <t>C.</t>
    <phoneticPr fontId="10" type="noConversion"/>
  </si>
  <si>
    <t>0</t>
    <phoneticPr fontId="10" type="noConversion"/>
  </si>
  <si>
    <t>移动点单机</t>
    <phoneticPr fontId="11" type="noConversion"/>
  </si>
  <si>
    <t>移动点平板</t>
    <phoneticPr fontId="11" type="noConversion"/>
  </si>
  <si>
    <t>韩迅（上海）电子科技有限公司</t>
    <phoneticPr fontId="10" type="noConversion"/>
  </si>
  <si>
    <r>
      <t xml:space="preserve">安装
</t>
    </r>
    <r>
      <rPr>
        <sz val="18"/>
        <color theme="1"/>
        <rFont val="等线 Regular"/>
        <charset val="134"/>
      </rPr>
      <t>설치비</t>
    </r>
    <phoneticPr fontId="10" type="noConversion"/>
  </si>
  <si>
    <r>
      <t xml:space="preserve">
维护费用
</t>
    </r>
    <r>
      <rPr>
        <sz val="16"/>
        <color theme="1"/>
        <rFont val="等线 Regular"/>
        <charset val="134"/>
      </rPr>
      <t xml:space="preserve">유지보수비용
</t>
    </r>
    <phoneticPr fontId="10" type="noConversion"/>
  </si>
  <si>
    <r>
      <t xml:space="preserve">门店软件费用
</t>
    </r>
    <r>
      <rPr>
        <sz val="18"/>
        <color theme="1"/>
        <rFont val="等线 Regular"/>
        <charset val="134"/>
      </rPr>
      <t>매장</t>
    </r>
    <r>
      <rPr>
        <sz val="18"/>
        <color theme="1"/>
        <rFont val="等线"/>
        <family val="3"/>
        <charset val="134"/>
      </rPr>
      <t xml:space="preserve"> </t>
    </r>
    <r>
      <rPr>
        <sz val="18"/>
        <color theme="1"/>
        <rFont val="等线 Regular"/>
        <charset val="134"/>
      </rPr>
      <t>소포트웨어</t>
    </r>
    <phoneticPr fontId="10" type="noConversion"/>
  </si>
  <si>
    <r>
      <t>硬件费用
POS</t>
    </r>
    <r>
      <rPr>
        <sz val="18"/>
        <color theme="1"/>
        <rFont val="等线 Regular"/>
        <charset val="134"/>
      </rPr>
      <t>하드웨어</t>
    </r>
    <r>
      <rPr>
        <sz val="18"/>
        <color theme="1"/>
        <rFont val="等线"/>
        <family val="3"/>
        <charset val="134"/>
      </rPr>
      <t xml:space="preserve"> </t>
    </r>
    <phoneticPr fontId="10" type="noConversion"/>
  </si>
  <si>
    <t xml:space="preserve">                    公司
项目</t>
    <phoneticPr fontId="10" type="noConversion"/>
  </si>
  <si>
    <t>钱箱</t>
    <phoneticPr fontId="10" type="noConversion"/>
  </si>
  <si>
    <t>服务器使用</t>
    <phoneticPr fontId="10" type="noConversion"/>
  </si>
  <si>
    <t>移动点单平板</t>
    <phoneticPr fontId="11" type="noConversion"/>
  </si>
  <si>
    <t>1年</t>
    <phoneticPr fontId="10" type="noConversion"/>
  </si>
  <si>
    <t>-</t>
    <phoneticPr fontId="10" type="noConversion"/>
  </si>
  <si>
    <t>软件安装
포스사용</t>
    <phoneticPr fontId="10" type="noConversion"/>
  </si>
  <si>
    <t xml:space="preserve">비고 </t>
    <phoneticPr fontId="10" type="noConversion"/>
  </si>
  <si>
    <t xml:space="preserve">매장 </t>
    <phoneticPr fontId="10" type="noConversion"/>
  </si>
  <si>
    <t>1회</t>
    <phoneticPr fontId="10" type="noConversion"/>
  </si>
  <si>
    <t xml:space="preserve">대 </t>
    <phoneticPr fontId="10" type="noConversion"/>
  </si>
  <si>
    <t xml:space="preserve">개 </t>
    <phoneticPr fontId="10" type="noConversion"/>
  </si>
  <si>
    <t>회</t>
    <phoneticPr fontId="10" type="noConversion"/>
  </si>
  <si>
    <t>다음 년도</t>
    <phoneticPr fontId="10" type="noConversion"/>
  </si>
  <si>
    <t>门店比较
매장비교</t>
    <phoneticPr fontId="10" type="noConversion"/>
  </si>
  <si>
    <t>新门店
신규매장</t>
    <phoneticPr fontId="10" type="noConversion"/>
  </si>
  <si>
    <t>서버 비용</t>
    <phoneticPr fontId="10" type="noConversion"/>
  </si>
  <si>
    <t>预计安装费用</t>
    <phoneticPr fontId="10" type="noConversion"/>
  </si>
  <si>
    <t>门店数</t>
    <phoneticPr fontId="10" type="noConversion"/>
  </si>
  <si>
    <t>软件安装</t>
    <phoneticPr fontId="10" type="noConversion"/>
  </si>
  <si>
    <t>合计</t>
    <phoneticPr fontId="10" type="noConversion"/>
  </si>
  <si>
    <t>G.</t>
    <phoneticPr fontId="10" type="noConversion"/>
  </si>
  <si>
    <t>E.</t>
    <phoneticPr fontId="10" type="noConversion"/>
  </si>
  <si>
    <r>
      <t xml:space="preserve">后台费用
</t>
    </r>
    <r>
      <rPr>
        <sz val="18"/>
        <color theme="1"/>
        <rFont val="BatangChe"/>
        <family val="3"/>
        <charset val="129"/>
      </rPr>
      <t>통합관리</t>
    </r>
    <r>
      <rPr>
        <sz val="18"/>
        <color theme="1"/>
        <rFont val="等线"/>
        <family val="3"/>
        <charset val="134"/>
      </rPr>
      <t>(</t>
    </r>
    <r>
      <rPr>
        <sz val="18"/>
        <color theme="1"/>
        <rFont val="BatangChe"/>
        <family val="3"/>
        <charset val="129"/>
      </rPr>
      <t>서버</t>
    </r>
    <r>
      <rPr>
        <sz val="18"/>
        <color theme="1"/>
        <rFont val="等线"/>
        <family val="3"/>
        <charset val="134"/>
      </rPr>
      <t>)</t>
    </r>
    <phoneticPr fontId="10" type="noConversion"/>
  </si>
  <si>
    <t>后台费用</t>
    <phoneticPr fontId="10" type="noConversion"/>
  </si>
  <si>
    <t>硬件老化</t>
    <phoneticPr fontId="10" type="noConversion"/>
  </si>
  <si>
    <t>集团系统</t>
    <phoneticPr fontId="10" type="noConversion"/>
  </si>
  <si>
    <t>时间</t>
    <phoneticPr fontId="9" type="noConversion"/>
  </si>
  <si>
    <t>明细</t>
    <phoneticPr fontId="9" type="noConversion"/>
  </si>
  <si>
    <t>单价</t>
    <phoneticPr fontId="9" type="noConversion"/>
  </si>
  <si>
    <t>数量</t>
    <phoneticPr fontId="9" type="noConversion"/>
  </si>
  <si>
    <t>多来点信息有限公司</t>
    <phoneticPr fontId="10" type="noConversion"/>
  </si>
  <si>
    <t>多来点信息有限公司</t>
    <phoneticPr fontId="9" type="noConversion"/>
  </si>
  <si>
    <t>门店数据管理</t>
    <phoneticPr fontId="10" type="noConversion"/>
  </si>
  <si>
    <t>后台费用</t>
    <phoneticPr fontId="9" type="noConversion"/>
  </si>
  <si>
    <r>
      <t xml:space="preserve">硬件老化
</t>
    </r>
    <r>
      <rPr>
        <sz val="18"/>
        <color theme="1"/>
        <rFont val="BatangChe"/>
        <family val="3"/>
        <charset val="129"/>
      </rPr>
      <t>포스교환</t>
    </r>
    <phoneticPr fontId="10" type="noConversion"/>
  </si>
  <si>
    <t>上海-硬件老化</t>
    <phoneticPr fontId="9" type="noConversion"/>
  </si>
  <si>
    <t>合计</t>
    <phoneticPr fontId="9" type="noConversion"/>
  </si>
  <si>
    <t>总计</t>
    <phoneticPr fontId="9" type="noConversion"/>
  </si>
  <si>
    <t>8月14日
8月25日</t>
    <phoneticPr fontId="9" type="noConversion"/>
  </si>
  <si>
    <t>8月26日
9月30日</t>
    <phoneticPr fontId="9" type="noConversion"/>
  </si>
  <si>
    <t>江苏省-硬件老化</t>
    <phoneticPr fontId="9" type="noConversion"/>
  </si>
  <si>
    <t>上海-软件安装</t>
    <phoneticPr fontId="9" type="noConversion"/>
  </si>
  <si>
    <t>江苏省-软件安装</t>
    <phoneticPr fontId="9" type="noConversion"/>
  </si>
  <si>
    <t>10月9日
10月13日</t>
    <phoneticPr fontId="9" type="noConversion"/>
  </si>
  <si>
    <t>浙江省-软件安装</t>
    <phoneticPr fontId="9" type="noConversion"/>
  </si>
  <si>
    <t>安徽省-硬件老化</t>
    <phoneticPr fontId="9" type="noConversion"/>
  </si>
  <si>
    <t>安徽省-软件安装</t>
    <phoneticPr fontId="9" type="noConversion"/>
  </si>
  <si>
    <t>10月16日
10月27日</t>
    <phoneticPr fontId="9" type="noConversion"/>
  </si>
  <si>
    <t>10月30日
10月31日</t>
    <phoneticPr fontId="9" type="noConversion"/>
  </si>
  <si>
    <t>陕西省-软件安装</t>
    <phoneticPr fontId="9" type="noConversion"/>
  </si>
  <si>
    <t>合计</t>
    <phoneticPr fontId="9" type="noConversion"/>
  </si>
  <si>
    <t xml:space="preserve">      米斯特比萨金鹰餐饮管理（上海）有限公司 </t>
  </si>
  <si>
    <t>区域</t>
  </si>
  <si>
    <t>编号</t>
  </si>
  <si>
    <t>店铺</t>
  </si>
  <si>
    <t>店铺地址</t>
  </si>
  <si>
    <t>明细</t>
    <phoneticPr fontId="30" type="noConversion"/>
  </si>
  <si>
    <t>预计费用</t>
    <phoneticPr fontId="30" type="noConversion"/>
  </si>
  <si>
    <t>预计
总费用</t>
    <phoneticPr fontId="30" type="noConversion"/>
  </si>
  <si>
    <t>月支付</t>
    <phoneticPr fontId="30" type="noConversion"/>
  </si>
  <si>
    <t>集团后台费用</t>
    <phoneticPr fontId="30" type="noConversion"/>
  </si>
  <si>
    <t>8月7日-8月13日</t>
    <phoneticPr fontId="30" type="noConversion"/>
  </si>
  <si>
    <t>后台费用</t>
    <phoneticPr fontId="30" type="noConversion"/>
  </si>
  <si>
    <t>上海市</t>
  </si>
  <si>
    <t>福州路店</t>
  </si>
  <si>
    <t>上海市黄浦区福州路666号华鑫海欣大厦1F</t>
  </si>
  <si>
    <t>已安装</t>
    <phoneticPr fontId="30" type="noConversion"/>
  </si>
  <si>
    <t>上海市虹口区西江湾路388号凯德龙之梦B2F</t>
  </si>
  <si>
    <t>8月14日-15日</t>
    <phoneticPr fontId="30" type="noConversion"/>
  </si>
  <si>
    <t>硬件老化</t>
    <phoneticPr fontId="30" type="noConversion"/>
  </si>
  <si>
    <t>浦东迎春路店</t>
  </si>
  <si>
    <t>上海浦东新区迎春路1093号大拇指广场1F</t>
  </si>
  <si>
    <t>宝山区共和新路5219号家乐福上海共江店1F</t>
  </si>
  <si>
    <t>软件安装</t>
    <phoneticPr fontId="30" type="noConversion"/>
  </si>
  <si>
    <t>上海市松江区广富林路668号万达广场3F</t>
  </si>
  <si>
    <t>嘉定金沙西路店</t>
  </si>
  <si>
    <t>上海市嘉定区金沙西路1051弄1号江桥万达广场3F</t>
  </si>
  <si>
    <t>上海市松江区新松江路927弄二层2002B室</t>
  </si>
  <si>
    <t>浦东成山路店</t>
  </si>
  <si>
    <t>上海市浦东新区成山路1109/1111/1133号家乐福1F</t>
  </si>
  <si>
    <t>浦东妙境路店</t>
  </si>
  <si>
    <t>上海市浦东新区妙境路1118号川沙家乐福1F</t>
  </si>
  <si>
    <t>虹泉路店</t>
  </si>
  <si>
    <t>虹泉路1078号8幢井亭天地1F</t>
  </si>
  <si>
    <t>江苏省</t>
  </si>
  <si>
    <t>南京</t>
  </si>
  <si>
    <t>新街口店</t>
  </si>
  <si>
    <t>南京市秦淮区汉中路101号金鹰全生活中心B座L8</t>
  </si>
  <si>
    <t>珠江路店</t>
  </si>
  <si>
    <t>南京市玄武区珠江路1号南京金鹰天地购物中心1F</t>
  </si>
  <si>
    <t>仙林店</t>
  </si>
  <si>
    <t>南京市栖霞区仙林街道学海路1号南京金鹰奥莱城D馆G层</t>
  </si>
  <si>
    <t>双龙大道店</t>
  </si>
  <si>
    <t>南京市江宁区双龙大道1688号江宁金鹰购物中心4F</t>
  </si>
  <si>
    <t>水游城店</t>
  </si>
  <si>
    <t>南京市秦淮区健康路1号B2F</t>
  </si>
  <si>
    <t>新一城店</t>
  </si>
  <si>
    <t>南京市浦口区大桥北路58号新一城4F</t>
  </si>
  <si>
    <t>加盟店</t>
    <phoneticPr fontId="30" type="noConversion"/>
  </si>
  <si>
    <t>昆山</t>
  </si>
  <si>
    <t>昆山珠江中路店</t>
  </si>
  <si>
    <t>昆山市珠江中路199号金鹰国际购物中心6F</t>
  </si>
  <si>
    <t>苏州</t>
  </si>
  <si>
    <t>观前街店</t>
  </si>
  <si>
    <t>苏州市平江区观前街1-53号观前街1号商场1-2F</t>
  </si>
  <si>
    <t>平江万达广场店</t>
  </si>
  <si>
    <t>苏州市平江区人民路3188号万达广场C座1F</t>
  </si>
  <si>
    <t>苏州现代大道店</t>
  </si>
  <si>
    <t>苏州市工业园区现代大道1699号印象城购物中心2F</t>
  </si>
  <si>
    <t>苏州狮山路店</t>
  </si>
  <si>
    <t>苏州市高新区狮山路298号苏州金鹰国际广场5F</t>
  </si>
  <si>
    <t>苏震桃路店</t>
  </si>
  <si>
    <t>苏州市吴中区越溪苏震桃路188号永旺梦乐城1F</t>
  </si>
  <si>
    <t>太仓</t>
  </si>
  <si>
    <t>太仓万达广场店</t>
  </si>
  <si>
    <t>太仓市城厢镇上海东路188号太仓万达广场3F</t>
  </si>
  <si>
    <t>无锡</t>
  </si>
  <si>
    <t>梁溪万达广场店</t>
  </si>
  <si>
    <t>无锡市滨湖区梁溪路35号万达广场3F</t>
  </si>
  <si>
    <t>惠山万达广场店</t>
  </si>
  <si>
    <t>无锡市惠山区吴韵路321号惠山万达广场3F</t>
  </si>
  <si>
    <t>万象城店</t>
  </si>
  <si>
    <t>无锡市滨湖区金石路88号无锡万象城3F</t>
  </si>
  <si>
    <t>宜兴</t>
  </si>
  <si>
    <t>万达广场店</t>
  </si>
  <si>
    <t>宜兴市宜城街道东虹东路550号宜兴万达广场3F</t>
  </si>
  <si>
    <t>常州</t>
  </si>
  <si>
    <t>武进金鹰店</t>
  </si>
  <si>
    <t>常州市武进区湖塘镇花园街33号常州武进金鹰购物中心1F</t>
  </si>
  <si>
    <t>软件安装</t>
    <phoneticPr fontId="30" type="noConversion"/>
  </si>
  <si>
    <t>武进万达广场店</t>
  </si>
  <si>
    <t>常州市武进区湖塘镇花园街301号常州武进万达广场3F</t>
  </si>
  <si>
    <t>嘉宏金鹰店</t>
  </si>
  <si>
    <t>常州市吊桥路25号常州嘉宏金鹰购物中心1F</t>
  </si>
  <si>
    <t>新北万达店</t>
  </si>
  <si>
    <t>常州市新北区通江中路88号万达广场内4层</t>
  </si>
  <si>
    <t>江阴</t>
  </si>
  <si>
    <t>江阴万达广场店</t>
  </si>
  <si>
    <t>江苏省江阴市人民西路317号江阴万达广场3F</t>
  </si>
  <si>
    <t>加盟店</t>
    <phoneticPr fontId="30" type="noConversion"/>
  </si>
  <si>
    <t>硬件老化</t>
    <phoneticPr fontId="30" type="noConversion"/>
  </si>
  <si>
    <t>丹阳</t>
  </si>
  <si>
    <t>丹阳新民东路店</t>
  </si>
  <si>
    <t>镇江市丹阳市新民东路99号金鹰天地广场1F</t>
  </si>
  <si>
    <t>镇江</t>
  </si>
  <si>
    <t>镇江苏宁广场店</t>
  </si>
  <si>
    <t>镇江市京口区中山东路301号苏宁广场5F</t>
  </si>
  <si>
    <t>南通</t>
  </si>
  <si>
    <t>南通圆融店</t>
  </si>
  <si>
    <t>南通市崇川区工农路57号南通金鹰圆融购物中心B1F</t>
  </si>
  <si>
    <t>南通人民中路店</t>
  </si>
  <si>
    <t>南通市崇川区人民中路106号1层A-3商铺</t>
  </si>
  <si>
    <t>扬州</t>
  </si>
  <si>
    <t>扬州文昌阁店</t>
  </si>
  <si>
    <t>扬州市汶河南路120号金鹰国际购物中心3F</t>
  </si>
  <si>
    <t>泰州</t>
  </si>
  <si>
    <t>泰州东进东路店</t>
  </si>
  <si>
    <t>泰州市海凌区东进东路18号金鹰国际购物中心2F</t>
  </si>
  <si>
    <t>盐城</t>
  </si>
  <si>
    <t>盐城聚龙湖店</t>
  </si>
  <si>
    <t>盐城市解放南路268号盐城金鹰聚龙湖购物中心B1F</t>
  </si>
  <si>
    <t>盐城建军中路店</t>
  </si>
  <si>
    <t>盐城市亭湖区建军中路169号金鹰国际购物中心B1F</t>
  </si>
  <si>
    <t>宿迁</t>
  </si>
  <si>
    <t>宿迁新青年路店</t>
  </si>
  <si>
    <t>宿迁市宿城区新青年路2号宿迁金鹰购物中心1F</t>
  </si>
  <si>
    <t>淮安</t>
  </si>
  <si>
    <t>淮安淮海东路店</t>
  </si>
  <si>
    <t>淮安市淮海东路130号金鹰购物中心5F</t>
  </si>
  <si>
    <t>软件安装</t>
    <phoneticPr fontId="30" type="noConversion"/>
  </si>
  <si>
    <t>连云港</t>
  </si>
  <si>
    <t>苏宁广场店</t>
  </si>
  <si>
    <t>连云港市海州区灌北路58号苏宁广场内4F</t>
  </si>
  <si>
    <t>浙江省</t>
  </si>
  <si>
    <t>杭州</t>
  </si>
  <si>
    <t>工联大厦店</t>
  </si>
  <si>
    <t>杭州市上城区延安路292号工联大厦1-2F</t>
  </si>
  <si>
    <t>华浙广场店</t>
  </si>
  <si>
    <t>杭州市拱野区华浙广场2号D座5F</t>
  </si>
  <si>
    <t>闭店</t>
    <phoneticPr fontId="30" type="noConversion"/>
  </si>
  <si>
    <t>海达南路店</t>
  </si>
  <si>
    <t>杭州下沙经济开发区海达南路397-5号银泰百货1F</t>
  </si>
  <si>
    <t>杭州杭行路店</t>
  </si>
  <si>
    <t>杭州拱墅区杭行路666号万达购物中心4层</t>
  </si>
  <si>
    <t>宁波</t>
  </si>
  <si>
    <t>宁波江北万达广场店</t>
  </si>
  <si>
    <t>宁波市江北区江北大道188号万达广场3F</t>
  </si>
  <si>
    <t>宁波碶闸街店</t>
  </si>
  <si>
    <t>宁波市海曙区碶闸街132号2楼-2</t>
  </si>
  <si>
    <t>安徽省</t>
  </si>
  <si>
    <t>合肥</t>
  </si>
  <si>
    <t>合肥一九一二街区店</t>
  </si>
  <si>
    <t>安徽省合肥市蜀山区金大地1912街区8号楼D栋1F</t>
  </si>
  <si>
    <t>华润万象城店</t>
  </si>
  <si>
    <t>合肥市政务区潜山路与习友路交叉口华润万象城6F</t>
  </si>
  <si>
    <t>万达文旅城店</t>
  </si>
  <si>
    <t>合肥市滨湖新区庐州大道800号合肥万达茂3F</t>
  </si>
  <si>
    <t>加盟店</t>
  </si>
  <si>
    <t>蚌埠</t>
  </si>
  <si>
    <t>蚌埠万达广场店</t>
  </si>
  <si>
    <t>安徽省蚌埠市东海大道4399号万达广场3F</t>
  </si>
  <si>
    <t>蚌埠东海大道店</t>
  </si>
  <si>
    <t>蚌埠市东海大道4000号蚌埠银泰城6F</t>
  </si>
  <si>
    <t>马鞍山</t>
  </si>
  <si>
    <t>马鞍山湖南路店</t>
  </si>
  <si>
    <t>马鞍山湖南路8号马鞍山金鹰国际购物中心6F</t>
  </si>
  <si>
    <t>滁州</t>
  </si>
  <si>
    <t>滁州天长路店</t>
  </si>
  <si>
    <t>滁州市南谯北路800号滁州苏宁广场5层508商铺</t>
  </si>
  <si>
    <t>芜湖</t>
  </si>
  <si>
    <t>芜湖中山南路店</t>
  </si>
  <si>
    <t>安徽省芜湖市弋江区中山南路189号滨江世纪广场4层A407商铺</t>
  </si>
  <si>
    <t>陕西省</t>
  </si>
  <si>
    <t>西安</t>
  </si>
  <si>
    <t>西安科技路店</t>
  </si>
  <si>
    <t>西安市高新区科技路37号西安金鹰国际购物中心3F</t>
  </si>
  <si>
    <t>西安曲江新区店</t>
  </si>
  <si>
    <t>西安市曲江新区芙蓉新天地1号楼金鹰购物中心1F</t>
  </si>
  <si>
    <t>总计</t>
    <phoneticPr fontId="30" type="noConversion"/>
  </si>
  <si>
    <t>8月14日-15日</t>
    <phoneticPr fontId="30" type="noConversion"/>
  </si>
  <si>
    <t>8月15日-16日</t>
    <phoneticPr fontId="30" type="noConversion"/>
  </si>
  <si>
    <t>8月21日-22日</t>
    <phoneticPr fontId="30" type="noConversion"/>
  </si>
  <si>
    <t>8月16日-17日</t>
    <phoneticPr fontId="30" type="noConversion"/>
  </si>
  <si>
    <t>8月23日-24日</t>
    <phoneticPr fontId="30" type="noConversion"/>
  </si>
  <si>
    <t>8月17日-18日</t>
    <phoneticPr fontId="30" type="noConversion"/>
  </si>
  <si>
    <t>8月24日-25日</t>
    <phoneticPr fontId="30" type="noConversion"/>
  </si>
  <si>
    <t>8月28日-29日</t>
    <phoneticPr fontId="30" type="noConversion"/>
  </si>
  <si>
    <t>8月30日-31日</t>
    <phoneticPr fontId="30" type="noConversion"/>
  </si>
  <si>
    <t>8月31日-1日</t>
    <phoneticPr fontId="30" type="noConversion"/>
  </si>
  <si>
    <t>9月4日-5日</t>
    <phoneticPr fontId="9" type="noConversion"/>
  </si>
  <si>
    <t>9月5日-6日</t>
    <phoneticPr fontId="9" type="noConversion"/>
  </si>
  <si>
    <t>9月6日-7日</t>
    <phoneticPr fontId="9" type="noConversion"/>
  </si>
  <si>
    <t>9月7日-8日</t>
    <phoneticPr fontId="9" type="noConversion"/>
  </si>
  <si>
    <t>9月11日-12日</t>
    <phoneticPr fontId="9" type="noConversion"/>
  </si>
  <si>
    <t>9月13日-14日</t>
    <phoneticPr fontId="9" type="noConversion"/>
  </si>
  <si>
    <t>9月14日-15日</t>
    <phoneticPr fontId="9" type="noConversion"/>
  </si>
  <si>
    <t>9月18日-19日</t>
    <phoneticPr fontId="30" type="noConversion"/>
  </si>
  <si>
    <t>9月18日-19日</t>
    <phoneticPr fontId="9" type="noConversion"/>
  </si>
  <si>
    <t>9月20日-21日</t>
    <phoneticPr fontId="9" type="noConversion"/>
  </si>
  <si>
    <t>9月20日-21日</t>
    <phoneticPr fontId="9" type="noConversion"/>
  </si>
  <si>
    <t>9月21日-22日</t>
    <phoneticPr fontId="9" type="noConversion"/>
  </si>
  <si>
    <t>9月25日-26日</t>
    <phoneticPr fontId="9" type="noConversion"/>
  </si>
  <si>
    <t>虹口店</t>
    <phoneticPr fontId="9" type="noConversion"/>
  </si>
  <si>
    <t>宝山共和新路店</t>
    <phoneticPr fontId="9" type="noConversion"/>
  </si>
  <si>
    <t>新松江路店</t>
    <phoneticPr fontId="9" type="noConversion"/>
  </si>
  <si>
    <t>松江广富林路店</t>
    <phoneticPr fontId="9" type="noConversion"/>
  </si>
  <si>
    <t>分公司</t>
    <rPh sb="0" eb="1">
      <t>fen'gong'si</t>
    </rPh>
    <phoneticPr fontId="9" type="noConversion"/>
  </si>
  <si>
    <t>上海</t>
    <rPh sb="0" eb="1">
      <t>shang'hai</t>
    </rPh>
    <phoneticPr fontId="9" type="noConversion"/>
  </si>
  <si>
    <t>南京</t>
    <rPh sb="0" eb="1">
      <t>na'jing</t>
    </rPh>
    <phoneticPr fontId="9" type="noConversion"/>
  </si>
  <si>
    <t>上线日期</t>
    <rPh sb="0" eb="1">
      <t>shang'xian</t>
    </rPh>
    <phoneticPr fontId="30" type="noConversion"/>
  </si>
  <si>
    <t>8月28日-29日</t>
    <rPh sb="1" eb="2">
      <t>yue</t>
    </rPh>
    <phoneticPr fontId="9" type="noConversion"/>
  </si>
  <si>
    <t>上海</t>
    <rPh sb="0" eb="1">
      <t>shang'hia</t>
    </rPh>
    <phoneticPr fontId="9" type="noConversion"/>
  </si>
  <si>
    <t>西安</t>
    <rPh sb="0" eb="1">
      <t>xi'an</t>
    </rPh>
    <phoneticPr fontId="9" type="noConversion"/>
  </si>
  <si>
    <t>预计日期</t>
    <rPh sb="0" eb="1">
      <t>yu'ji</t>
    </rPh>
    <phoneticPr fontId="30" type="noConversion"/>
  </si>
  <si>
    <t>9月4日-5日</t>
    <rPh sb="1" eb="2">
      <t>yue</t>
    </rPh>
    <phoneticPr fontId="9" type="noConversion"/>
  </si>
  <si>
    <t>9月11日-12日</t>
    <rPh sb="1" eb="2">
      <t>yue</t>
    </rPh>
    <rPh sb="4" eb="5">
      <t>ri</t>
    </rPh>
    <rPh sb="8" eb="9">
      <t>ri</t>
    </rPh>
    <phoneticPr fontId="9" type="noConversion"/>
  </si>
  <si>
    <t>上海</t>
    <rPh sb="0" eb="1">
      <t>shang'hiai</t>
    </rPh>
    <phoneticPr fontId="9" type="noConversion"/>
  </si>
  <si>
    <t>上海</t>
    <rPh sb="0" eb="1">
      <t>shsang'hai</t>
    </rPh>
    <phoneticPr fontId="9" type="noConversion"/>
  </si>
  <si>
    <t>9月11日-12日</t>
    <rPh sb="1" eb="2">
      <t>yue</t>
    </rPh>
    <phoneticPr fontId="9" type="noConversion"/>
  </si>
  <si>
    <t>9月14日-15日</t>
    <rPh sb="1" eb="2">
      <t>yue</t>
    </rPh>
    <rPh sb="4" eb="5">
      <t>ri</t>
    </rPh>
    <rPh sb="8" eb="9">
      <t>ri</t>
    </rPh>
    <phoneticPr fontId="9" type="noConversion"/>
  </si>
  <si>
    <t>9月7日-8日</t>
    <rPh sb="1" eb="2">
      <t>yue</t>
    </rPh>
    <phoneticPr fontId="9" type="noConversion"/>
  </si>
  <si>
    <t>上海</t>
    <rPh sb="0" eb="1">
      <t>shag'hai</t>
    </rPh>
    <phoneticPr fontId="9" type="noConversion"/>
  </si>
  <si>
    <t>9月18日-19日</t>
    <rPh sb="1" eb="2">
      <t>yue</t>
    </rPh>
    <phoneticPr fontId="9" type="noConversion"/>
  </si>
  <si>
    <t>后台费用</t>
    <phoneticPr fontId="9" type="noConversion"/>
  </si>
  <si>
    <t>门店安装</t>
    <phoneticPr fontId="9" type="noConversion"/>
  </si>
  <si>
    <t>8月23日-24日</t>
    <phoneticPr fontId="30" type="noConversion"/>
  </si>
  <si>
    <t>8月24日-25日</t>
    <phoneticPr fontId="30" type="noConversion"/>
  </si>
  <si>
    <t>2017年 SV担当店铺组织图  (56家店) / 7月11日执行</t>
  </si>
  <si>
    <t>区分</t>
  </si>
  <si>
    <t>宜兴万达店</t>
  </si>
  <si>
    <t>南京 珠江路店</t>
  </si>
  <si>
    <t>虹口店</t>
  </si>
  <si>
    <t>无锡 滨湖万达店</t>
  </si>
  <si>
    <t>南京 新街口店</t>
  </si>
  <si>
    <t>上海 迎春路店</t>
  </si>
  <si>
    <t>无锡万象城店</t>
  </si>
  <si>
    <t>丹阳 新民东路店</t>
  </si>
  <si>
    <t>南京 双龙大道店</t>
  </si>
  <si>
    <t>太仓万达店</t>
  </si>
  <si>
    <t>无锡 惠山万达店(支援)</t>
  </si>
  <si>
    <t>南京 仙林店</t>
  </si>
  <si>
    <t>上海 成山路店</t>
  </si>
  <si>
    <t>江阴万达店</t>
  </si>
  <si>
    <t>宝山共和新路店</t>
  </si>
  <si>
    <t>苏州 观前街店</t>
  </si>
  <si>
    <t>南京 建康路店</t>
  </si>
  <si>
    <t>嘉定金沙江西路店</t>
  </si>
  <si>
    <t>镇江 苏宁广场店</t>
  </si>
  <si>
    <t>南京 新一城店</t>
  </si>
  <si>
    <t>上海 妙境路店</t>
  </si>
  <si>
    <t>淮安 淮海东路店</t>
  </si>
  <si>
    <t>新松江路店</t>
  </si>
  <si>
    <t>苏州 平江万达店</t>
  </si>
  <si>
    <t>马鞍山 湖南路店</t>
  </si>
  <si>
    <t>连云港苏宁广场店</t>
  </si>
  <si>
    <t>泰州 东进东路店</t>
  </si>
  <si>
    <t>合肥 1912店</t>
  </si>
  <si>
    <t>苏州 苏震桃路店</t>
  </si>
  <si>
    <t>宿迁 新青年路店</t>
  </si>
  <si>
    <t>松江广富林路店</t>
  </si>
  <si>
    <t>苏州 现代大道店</t>
  </si>
  <si>
    <t>滁州 天长路店</t>
  </si>
  <si>
    <t>宁波 江北万达店</t>
  </si>
  <si>
    <t>常州 武进金鹰店</t>
  </si>
  <si>
    <t>合肥 华润万象城店</t>
  </si>
  <si>
    <t>上海 虹泉路店</t>
  </si>
  <si>
    <t>苏州 狮山路店</t>
  </si>
  <si>
    <t>扬州 文昌阁店</t>
  </si>
  <si>
    <t>宁波 碶闸街店</t>
  </si>
  <si>
    <t>常州 武进万达广场店</t>
  </si>
  <si>
    <t>合肥 万达文旅城店</t>
  </si>
  <si>
    <t>南通 圆融店</t>
  </si>
  <si>
    <t>盐城 聚龙湖店</t>
  </si>
  <si>
    <t>杭州 西湖工联店</t>
  </si>
  <si>
    <t>常州 嘉宏金鹰店</t>
  </si>
  <si>
    <t>蚌埠 东海大道店</t>
  </si>
  <si>
    <t>盐城 建军中路店</t>
  </si>
  <si>
    <t>杭州 杭行路店</t>
  </si>
  <si>
    <t>常州 新北万达店</t>
  </si>
  <si>
    <t>蚌埠 万达广场店</t>
  </si>
  <si>
    <t>督导</t>
    <phoneticPr fontId="30" type="noConversion"/>
  </si>
  <si>
    <t>王峰(7) /  上海</t>
    <phoneticPr fontId="9" type="noConversion"/>
  </si>
  <si>
    <t>王峰</t>
  </si>
  <si>
    <t>王峰</t>
    <phoneticPr fontId="9" type="noConversion"/>
  </si>
  <si>
    <t>金世泳(8) / 上海</t>
    <phoneticPr fontId="9" type="noConversion"/>
  </si>
  <si>
    <t>金世泳</t>
    <phoneticPr fontId="9" type="noConversion"/>
  </si>
  <si>
    <t>金世泳</t>
    <phoneticPr fontId="9" type="noConversion"/>
  </si>
  <si>
    <t>张家宝(8)  / 南京</t>
    <phoneticPr fontId="9" type="noConversion"/>
  </si>
  <si>
    <t>张家宝</t>
    <phoneticPr fontId="9" type="noConversion"/>
  </si>
  <si>
    <t>王峰</t>
    <phoneticPr fontId="9" type="noConversion"/>
  </si>
  <si>
    <t>张家宝</t>
    <phoneticPr fontId="9" type="noConversion"/>
  </si>
  <si>
    <t xml:space="preserve">李松涛(8)  / 杭州 </t>
    <phoneticPr fontId="9" type="noConversion"/>
  </si>
  <si>
    <t>李松涛</t>
  </si>
  <si>
    <t>李松涛</t>
    <phoneticPr fontId="9" type="noConversion"/>
  </si>
  <si>
    <t>李松涛</t>
    <phoneticPr fontId="9" type="noConversion"/>
  </si>
  <si>
    <t>李松涛</t>
    <phoneticPr fontId="9" type="noConversion"/>
  </si>
  <si>
    <t>朱军强(8) / 无锡</t>
    <phoneticPr fontId="9" type="noConversion"/>
  </si>
  <si>
    <t>朱军强</t>
  </si>
  <si>
    <t>朱军强</t>
    <phoneticPr fontId="9" type="noConversion"/>
  </si>
  <si>
    <t>朱军强</t>
    <phoneticPr fontId="9" type="noConversion"/>
  </si>
  <si>
    <t>丁永诚(8) / 合肥</t>
    <phoneticPr fontId="9" type="noConversion"/>
  </si>
  <si>
    <t>丁永诚</t>
    <phoneticPr fontId="9" type="noConversion"/>
  </si>
  <si>
    <t>丁永诚</t>
    <phoneticPr fontId="9" type="noConversion"/>
  </si>
  <si>
    <t>金成旭(5) / 上海</t>
    <phoneticPr fontId="9" type="noConversion"/>
  </si>
  <si>
    <t>金成旭</t>
    <phoneticPr fontId="9" type="noConversion"/>
  </si>
  <si>
    <t>金成旭</t>
    <phoneticPr fontId="9" type="noConversion"/>
  </si>
  <si>
    <t>李春昇(4) / 上海</t>
    <phoneticPr fontId="9" type="noConversion"/>
  </si>
  <si>
    <t>李春昇</t>
    <phoneticPr fontId="9" type="noConversion"/>
  </si>
  <si>
    <t>李春昇</t>
    <phoneticPr fontId="9" type="noConversion"/>
  </si>
  <si>
    <t>8月28日-29日</t>
    <rPh sb="1" eb="2">
      <t>yue</t>
    </rPh>
    <rPh sb="4" eb="5">
      <t>ri</t>
    </rPh>
    <rPh sb="8" eb="9">
      <t>ri</t>
    </rPh>
    <phoneticPr fontId="9" type="noConversion"/>
  </si>
  <si>
    <t>8月31日-9月1日</t>
    <rPh sb="1" eb="2">
      <t>yue</t>
    </rPh>
    <rPh sb="4" eb="5">
      <t>ri</t>
    </rPh>
    <rPh sb="7" eb="8">
      <t>yue</t>
    </rPh>
    <rPh sb="9" eb="10">
      <t>ri</t>
    </rPh>
    <phoneticPr fontId="9" type="noConversion"/>
  </si>
  <si>
    <t>9月28日-29日</t>
    <rPh sb="1" eb="2">
      <t>yue</t>
    </rPh>
    <phoneticPr fontId="9" type="noConversion"/>
  </si>
  <si>
    <t>9月25日-26日</t>
    <rPh sb="1" eb="2">
      <t>yue</t>
    </rPh>
    <phoneticPr fontId="9" type="noConversion"/>
  </si>
  <si>
    <t>9月25日-26日</t>
    <rPh sb="1" eb="2">
      <t>yue</t>
    </rPh>
    <rPh sb="4" eb="5">
      <t>ri</t>
    </rPh>
    <rPh sb="8" eb="9">
      <t>ri</t>
    </rPh>
    <phoneticPr fontId="9" type="noConversion"/>
  </si>
  <si>
    <t>9月21日-22日</t>
    <rPh sb="1" eb="2">
      <t>yue</t>
    </rPh>
    <phoneticPr fontId="9" type="noConversion"/>
  </si>
  <si>
    <t>9月21日-22日</t>
    <rPh sb="1" eb="2">
      <t>yue</t>
    </rPh>
    <rPh sb="4" eb="5">
      <t>ri</t>
    </rPh>
    <rPh sb="8" eb="9">
      <t>ri</t>
    </rPh>
    <phoneticPr fontId="9" type="noConversion"/>
  </si>
  <si>
    <t>9月18日-19日</t>
    <rPh sb="1" eb="2">
      <t>yue</t>
    </rPh>
    <rPh sb="4" eb="5">
      <t>ri</t>
    </rPh>
    <rPh sb="8" eb="9">
      <t>ri</t>
    </rPh>
    <phoneticPr fontId="9" type="noConversion"/>
  </si>
  <si>
    <t>9月14日-15日</t>
    <rPh sb="1" eb="2">
      <t>yue</t>
    </rPh>
    <rPh sb="4" eb="5">
      <t>ri</t>
    </rPh>
    <phoneticPr fontId="9" type="noConversion"/>
  </si>
  <si>
    <t>8月21日-22日</t>
    <phoneticPr fontId="30" type="noConversion"/>
  </si>
  <si>
    <t>8月31日-9月1日</t>
    <rPh sb="1" eb="2">
      <t>yue</t>
    </rPh>
    <rPh sb="7" eb="8">
      <t>yue</t>
    </rPh>
    <phoneticPr fontId="9" type="noConversion"/>
  </si>
  <si>
    <t>9月7日-8日</t>
    <rPh sb="1" eb="2">
      <t>yeu</t>
    </rPh>
    <phoneticPr fontId="9" type="noConversion"/>
  </si>
  <si>
    <t>9月26日-27日</t>
    <rPh sb="1" eb="2">
      <t>yue</t>
    </rPh>
    <rPh sb="4" eb="5">
      <t>ri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</si>
</sst>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76" formatCode="_ * #,##0_ ;_ * \-#,##0_ ;_ * &quot;-&quot;_ ;_ @_ "/>
    <numFmt numFmtId="177" formatCode="_ &quot;¥&quot;* #,##0.00_ ;_ &quot;¥&quot;* \-#,##0.00_ ;_ &quot;¥&quot;* &quot;-&quot;??_ ;_ @_ "/>
    <numFmt numFmtId="178" formatCode="&quot;¥&quot;#,##0.00"/>
    <numFmt numFmtId="179" formatCode="&quot;¥&quot;#,##0.00;[Red]&quot;¥&quot;#,##0.00"/>
    <numFmt numFmtId="180" formatCode="_(* #,##0_);_(* \(#,##0\);_(* &quot;-&quot;??_);_(@_)"/>
    <numFmt numFmtId="181" formatCode="_ * #,##0_ ;_ * \-#,##0_ ;_ * &quot;-&quot;??_ ;_ @_ "/>
    <numFmt numFmtId="182" formatCode="_ [$¥-804]* #,##0_ ;_ [$¥-804]* \-#,##0_ ;_ [$¥-804]* &quot;-&quot;??_ ;_ @_ "/>
  </numFmts>
  <fonts count="48" x14ac:knownFonts="1">
    <font>
      <sz val="11"/>
      <color theme="1" tint="0.499984740745262"/>
      <name val="Microsoft YaHei UI"/>
      <family val="2"/>
      <scheme val="minor"/>
    </font>
    <font>
      <b/>
      <sz val="11"/>
      <color theme="3"/>
      <name val="Microsoft YaHei UI"/>
      <family val="2"/>
      <scheme val="major"/>
    </font>
    <font>
      <i/>
      <sz val="15"/>
      <color theme="4"/>
      <name val="Microsoft YaHei UI"/>
      <family val="2"/>
      <scheme val="minor"/>
    </font>
    <font>
      <b/>
      <sz val="28"/>
      <color theme="4"/>
      <name val="Microsoft YaHei UI"/>
      <family val="2"/>
      <scheme val="major"/>
    </font>
    <font>
      <b/>
      <sz val="11"/>
      <color theme="4"/>
      <name val="Microsoft YaHei UI"/>
      <family val="2"/>
      <scheme val="minor"/>
    </font>
    <font>
      <sz val="11"/>
      <color theme="1"/>
      <name val="Microsoft YaHei UI"/>
      <family val="2"/>
      <scheme val="major"/>
    </font>
    <font>
      <b/>
      <sz val="11"/>
      <color theme="3"/>
      <name val="Microsoft YaHei UI"/>
      <family val="2"/>
      <scheme val="minor"/>
    </font>
    <font>
      <sz val="11"/>
      <color theme="1" tint="0.499984740745262"/>
      <name val="Microsoft YaHei UI"/>
      <family val="2"/>
      <scheme val="minor"/>
    </font>
    <font>
      <b/>
      <sz val="24"/>
      <color theme="0"/>
      <name val="Microsoft YaHei UI"/>
      <family val="2"/>
      <scheme val="minor"/>
    </font>
    <font>
      <sz val="9"/>
      <name val="宋体"/>
      <family val="3"/>
      <charset val="134"/>
      <scheme val="minor"/>
    </font>
    <font>
      <sz val="9"/>
      <name val="Microsoft YaHei UI"/>
      <family val="2"/>
      <scheme val="minor"/>
    </font>
    <font>
      <sz val="9"/>
      <name val="DengXian"/>
      <family val="2"/>
      <charset val="134"/>
      <scheme val="minor"/>
    </font>
    <font>
      <sz val="16"/>
      <color theme="1"/>
      <name val="等线 Regular"/>
      <charset val="134"/>
    </font>
    <font>
      <sz val="18"/>
      <color theme="1"/>
      <name val="等线 Regular"/>
      <charset val="134"/>
    </font>
    <font>
      <sz val="11"/>
      <color theme="1"/>
      <name val="等线"/>
      <family val="3"/>
      <charset val="134"/>
    </font>
    <font>
      <b/>
      <sz val="26"/>
      <color theme="1"/>
      <name val="等线"/>
      <family val="3"/>
      <charset val="134"/>
    </font>
    <font>
      <sz val="26"/>
      <color theme="1"/>
      <name val="等线"/>
      <family val="3"/>
      <charset val="134"/>
    </font>
    <font>
      <sz val="22"/>
      <color theme="1"/>
      <name val="等线"/>
      <family val="3"/>
      <charset val="134"/>
    </font>
    <font>
      <b/>
      <sz val="28"/>
      <color theme="1"/>
      <name val="等线"/>
      <family val="3"/>
      <charset val="134"/>
    </font>
    <font>
      <sz val="18"/>
      <color theme="1"/>
      <name val="等线"/>
      <family val="3"/>
      <charset val="134"/>
    </font>
    <font>
      <sz val="20"/>
      <color theme="1"/>
      <name val="等线"/>
      <family val="3"/>
      <charset val="134"/>
    </font>
    <font>
      <sz val="16"/>
      <color theme="1"/>
      <name val="等线"/>
      <family val="3"/>
      <charset val="134"/>
    </font>
    <font>
      <b/>
      <sz val="18"/>
      <color theme="1"/>
      <name val="等线"/>
      <family val="3"/>
      <charset val="134"/>
    </font>
    <font>
      <sz val="18"/>
      <color theme="1"/>
      <name val="BatangChe"/>
      <family val="3"/>
      <charset val="129"/>
    </font>
    <font>
      <sz val="11"/>
      <color theme="1"/>
      <name val="等线 Light"/>
      <family val="3"/>
      <charset val="134"/>
    </font>
    <font>
      <b/>
      <sz val="11"/>
      <color theme="1"/>
      <name val="等线 Light"/>
      <family val="3"/>
      <charset val="134"/>
    </font>
    <font>
      <sz val="12"/>
      <name val="宋体"/>
      <family val="3"/>
      <charset val="134"/>
    </font>
    <font>
      <b/>
      <sz val="18"/>
      <name val="等线 Light"/>
      <family val="3"/>
      <charset val="134"/>
    </font>
    <font>
      <sz val="11"/>
      <name val="等线 Light"/>
      <family val="3"/>
      <charset val="134"/>
    </font>
    <font>
      <b/>
      <sz val="14"/>
      <name val="等线 Light"/>
      <family val="3"/>
      <charset val="134"/>
    </font>
    <font>
      <sz val="9"/>
      <name val="宋体"/>
      <family val="3"/>
      <charset val="134"/>
    </font>
    <font>
      <b/>
      <sz val="11"/>
      <name val="等线 Light"/>
      <family val="3"/>
      <charset val="134"/>
    </font>
    <font>
      <sz val="18"/>
      <name val="等线 Light"/>
      <family val="3"/>
      <charset val="134"/>
    </font>
    <font>
      <sz val="18"/>
      <color rgb="FFFF0000"/>
      <name val="等线 Light"/>
      <family val="3"/>
      <charset val="134"/>
    </font>
    <font>
      <sz val="11"/>
      <color theme="1"/>
      <name val="DengXian"/>
      <charset val="129"/>
      <scheme val="minor"/>
    </font>
    <font>
      <b/>
      <sz val="20"/>
      <color theme="1"/>
      <name val="Microsoft YaHei UI"/>
      <family val="2"/>
      <charset val="134"/>
    </font>
    <font>
      <sz val="11"/>
      <color theme="1"/>
      <name val="DengXian"/>
      <charset val="134"/>
      <scheme val="minor"/>
    </font>
    <font>
      <sz val="11"/>
      <color theme="1"/>
      <name val="맑은 고딕"/>
      <family val="2"/>
    </font>
    <font>
      <b/>
      <sz val="11"/>
      <color theme="1"/>
      <name val="맑은 고딕"/>
      <family val="2"/>
    </font>
    <font>
      <b/>
      <sz val="11"/>
      <color theme="1"/>
      <name val="Microsoft YaHei UI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theme="1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20"/>
      <name val="等线 Light"/>
      <family val="3"/>
      <charset val="134"/>
    </font>
    <font>
      <sz val="18"/>
      <color theme="1"/>
      <name val="等线 Light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</fills>
  <borders count="1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 diagonalDown="1">
      <left/>
      <right style="thin">
        <color auto="1"/>
      </right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 diagonalDown="1">
      <left/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 diagonalDown="1">
      <left style="medium">
        <color auto="1"/>
      </left>
      <right/>
      <top/>
      <bottom style="double">
        <color auto="1"/>
      </bottom>
      <diagonal style="thin">
        <color auto="1"/>
      </diagonal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hair">
        <color auto="1"/>
      </top>
      <bottom/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3">
    <xf numFmtId="182" fontId="0" fillId="0" borderId="0">
      <alignment vertical="center"/>
    </xf>
    <xf numFmtId="182" fontId="3" fillId="0" borderId="0" applyNumberFormat="0" applyFill="0" applyBorder="0" applyAlignment="0" applyProtection="0"/>
    <xf numFmtId="182" fontId="1" fillId="0" borderId="0" applyNumberFormat="0" applyFill="0" applyAlignment="0" applyProtection="0"/>
    <xf numFmtId="182" fontId="2" fillId="0" borderId="0" applyNumberFormat="0" applyFill="0" applyAlignment="0" applyProtection="0"/>
    <xf numFmtId="182" fontId="4" fillId="0" borderId="0" applyNumberFormat="0" applyFill="0" applyAlignment="0" applyProtection="0"/>
    <xf numFmtId="43" fontId="7" fillId="0" borderId="0" applyFont="0" applyFill="0" applyBorder="0" applyAlignment="0" applyProtection="0"/>
    <xf numFmtId="177" fontId="7" fillId="0" borderId="0" applyFont="0" applyFill="0" applyBorder="0" applyAlignment="0" applyProtection="0">
      <alignment vertical="center"/>
    </xf>
    <xf numFmtId="182" fontId="26" fillId="0" borderId="0">
      <alignment vertical="center"/>
    </xf>
    <xf numFmtId="177" fontId="26" fillId="0" borderId="0" applyFont="0" applyFill="0" applyBorder="0" applyAlignment="0" applyProtection="0">
      <alignment vertical="center"/>
    </xf>
    <xf numFmtId="182" fontId="26" fillId="0" borderId="0">
      <alignment vertical="center"/>
    </xf>
    <xf numFmtId="182" fontId="26" fillId="0" borderId="0">
      <alignment vertical="center"/>
    </xf>
    <xf numFmtId="0" fontId="34" fillId="0" borderId="0">
      <alignment vertical="center"/>
    </xf>
    <xf numFmtId="0" fontId="36" fillId="0" borderId="0">
      <alignment vertical="center"/>
    </xf>
  </cellStyleXfs>
  <cellXfs count="423">
    <xf numFmtId="182" fontId="0" fillId="0" borderId="0" xfId="0">
      <alignment vertical="center"/>
    </xf>
    <xf numFmtId="14" fontId="1" fillId="0" borderId="0" xfId="2" applyNumberFormat="1" applyBorder="1" applyAlignment="1">
      <alignment horizontal="right"/>
    </xf>
    <xf numFmtId="9" fontId="0" fillId="0" borderId="0" xfId="0" applyNumberFormat="1" applyAlignment="1">
      <alignment horizontal="center"/>
    </xf>
    <xf numFmtId="182" fontId="0" fillId="0" borderId="0" xfId="0" applyAlignment="1"/>
    <xf numFmtId="179" fontId="0" fillId="0" borderId="0" xfId="0" applyNumberFormat="1" applyAlignment="1">
      <alignment horizontal="right" vertical="center"/>
    </xf>
    <xf numFmtId="179" fontId="7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right"/>
    </xf>
    <xf numFmtId="182" fontId="0" fillId="0" borderId="0" xfId="0" applyAlignment="1">
      <alignment horizontal="left" vertical="center" wrapText="1"/>
    </xf>
    <xf numFmtId="182" fontId="3" fillId="0" borderId="0" xfId="1" applyAlignment="1">
      <alignment horizontal="left" vertical="center"/>
    </xf>
    <xf numFmtId="182" fontId="1" fillId="0" borderId="0" xfId="2" applyAlignment="1">
      <alignment horizontal="left"/>
    </xf>
    <xf numFmtId="178" fontId="6" fillId="0" borderId="0" xfId="0" applyNumberFormat="1" applyFont="1" applyFill="1" applyAlignment="1">
      <alignment horizontal="left"/>
    </xf>
    <xf numFmtId="182" fontId="5" fillId="0" borderId="0" xfId="0" applyFont="1" applyAlignment="1">
      <alignment horizontal="left"/>
    </xf>
    <xf numFmtId="178" fontId="8" fillId="2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 vertical="center"/>
    </xf>
    <xf numFmtId="182" fontId="0" fillId="0" borderId="0" xfId="0" applyAlignment="1">
      <alignment horizontal="right" vertical="center"/>
    </xf>
    <xf numFmtId="182" fontId="21" fillId="0" borderId="24" xfId="0" applyFont="1" applyBorder="1" applyAlignment="1">
      <alignment horizontal="center" vertical="center"/>
    </xf>
    <xf numFmtId="180" fontId="21" fillId="0" borderId="63" xfId="5" applyNumberFormat="1" applyFont="1" applyBorder="1" applyAlignment="1">
      <alignment horizontal="right" vertical="center"/>
    </xf>
    <xf numFmtId="182" fontId="21" fillId="0" borderId="16" xfId="0" applyFont="1" applyBorder="1" applyAlignment="1">
      <alignment horizontal="center" vertical="center"/>
    </xf>
    <xf numFmtId="182" fontId="21" fillId="0" borderId="0" xfId="0" applyFont="1" applyBorder="1" applyAlignment="1">
      <alignment horizontal="right" vertical="center"/>
    </xf>
    <xf numFmtId="180" fontId="21" fillId="0" borderId="16" xfId="5" applyNumberFormat="1" applyFont="1" applyBorder="1" applyAlignment="1">
      <alignment horizontal="right" vertical="center"/>
    </xf>
    <xf numFmtId="182" fontId="21" fillId="0" borderId="27" xfId="0" applyFont="1" applyBorder="1" applyAlignment="1">
      <alignment horizontal="center" vertical="center"/>
    </xf>
    <xf numFmtId="182" fontId="21" fillId="0" borderId="48" xfId="0" applyFont="1" applyBorder="1" applyAlignment="1">
      <alignment horizontal="center" vertical="center"/>
    </xf>
    <xf numFmtId="180" fontId="21" fillId="0" borderId="27" xfId="5" applyNumberFormat="1" applyFont="1" applyBorder="1" applyAlignment="1">
      <alignment horizontal="right" vertical="center"/>
    </xf>
    <xf numFmtId="182" fontId="19" fillId="0" borderId="63" xfId="0" applyFont="1" applyBorder="1" applyAlignment="1">
      <alignment horizontal="center" vertical="center"/>
    </xf>
    <xf numFmtId="180" fontId="19" fillId="0" borderId="63" xfId="5" applyNumberFormat="1" applyFont="1" applyBorder="1" applyAlignment="1">
      <alignment horizontal="right" vertical="center"/>
    </xf>
    <xf numFmtId="182" fontId="19" fillId="0" borderId="24" xfId="0" applyFont="1" applyBorder="1" applyAlignment="1">
      <alignment horizontal="center" vertical="center"/>
    </xf>
    <xf numFmtId="180" fontId="19" fillId="0" borderId="16" xfId="5" applyNumberFormat="1" applyFont="1" applyBorder="1" applyAlignment="1">
      <alignment horizontal="right" vertical="center"/>
    </xf>
    <xf numFmtId="182" fontId="19" fillId="0" borderId="16" xfId="0" applyFont="1" applyBorder="1" applyAlignment="1">
      <alignment horizontal="center" vertical="center"/>
    </xf>
    <xf numFmtId="182" fontId="19" fillId="0" borderId="27" xfId="0" applyFont="1" applyBorder="1" applyAlignment="1">
      <alignment horizontal="center" vertical="center"/>
    </xf>
    <xf numFmtId="182" fontId="14" fillId="0" borderId="0" xfId="0" applyFont="1" applyAlignment="1">
      <alignment horizontal="right" vertical="center"/>
    </xf>
    <xf numFmtId="182" fontId="16" fillId="0" borderId="0" xfId="0" applyFont="1" applyAlignment="1">
      <alignment horizontal="right" vertical="center"/>
    </xf>
    <xf numFmtId="180" fontId="20" fillId="0" borderId="17" xfId="5" applyNumberFormat="1" applyFont="1" applyBorder="1" applyAlignment="1">
      <alignment horizontal="right" vertical="center"/>
    </xf>
    <xf numFmtId="182" fontId="14" fillId="0" borderId="0" xfId="0" applyFont="1" applyBorder="1" applyAlignment="1">
      <alignment horizontal="right" vertical="center"/>
    </xf>
    <xf numFmtId="182" fontId="21" fillId="0" borderId="16" xfId="0" applyFont="1" applyBorder="1" applyAlignment="1">
      <alignment horizontal="right" vertical="center"/>
    </xf>
    <xf numFmtId="182" fontId="21" fillId="0" borderId="27" xfId="0" applyFont="1" applyBorder="1" applyAlignment="1">
      <alignment horizontal="right" vertical="center"/>
    </xf>
    <xf numFmtId="180" fontId="20" fillId="0" borderId="28" xfId="5" applyNumberFormat="1" applyFont="1" applyBorder="1" applyAlignment="1">
      <alignment horizontal="right" vertical="center"/>
    </xf>
    <xf numFmtId="182" fontId="19" fillId="0" borderId="69" xfId="0" applyFont="1" applyBorder="1" applyAlignment="1">
      <alignment horizontal="right" vertical="center"/>
    </xf>
    <xf numFmtId="180" fontId="19" fillId="0" borderId="70" xfId="5" applyNumberFormat="1" applyFont="1" applyBorder="1" applyAlignment="1">
      <alignment horizontal="right" vertical="center"/>
    </xf>
    <xf numFmtId="180" fontId="19" fillId="0" borderId="17" xfId="5" applyNumberFormat="1" applyFont="1" applyBorder="1" applyAlignment="1">
      <alignment horizontal="right" vertical="center"/>
    </xf>
    <xf numFmtId="182" fontId="19" fillId="0" borderId="16" xfId="0" applyFont="1" applyBorder="1" applyAlignment="1">
      <alignment horizontal="right" vertical="center"/>
    </xf>
    <xf numFmtId="180" fontId="19" fillId="0" borderId="28" xfId="5" applyNumberFormat="1" applyFont="1" applyBorder="1" applyAlignment="1">
      <alignment horizontal="right" vertical="center"/>
    </xf>
    <xf numFmtId="180" fontId="20" fillId="0" borderId="31" xfId="5" applyNumberFormat="1" applyFont="1" applyBorder="1" applyAlignment="1">
      <alignment horizontal="right" vertical="center"/>
    </xf>
    <xf numFmtId="180" fontId="14" fillId="0" borderId="0" xfId="0" applyNumberFormat="1" applyFont="1" applyAlignment="1">
      <alignment horizontal="right" vertical="center"/>
    </xf>
    <xf numFmtId="3" fontId="19" fillId="3" borderId="30" xfId="0" applyNumberFormat="1" applyFont="1" applyFill="1" applyBorder="1" applyAlignment="1">
      <alignment horizontal="right" vertical="center"/>
    </xf>
    <xf numFmtId="3" fontId="19" fillId="3" borderId="27" xfId="0" applyNumberFormat="1" applyFont="1" applyFill="1" applyBorder="1" applyAlignment="1">
      <alignment horizontal="right" vertical="center"/>
    </xf>
    <xf numFmtId="49" fontId="19" fillId="3" borderId="27" xfId="0" applyNumberFormat="1" applyFont="1" applyFill="1" applyBorder="1" applyAlignment="1">
      <alignment horizontal="right" vertical="center"/>
    </xf>
    <xf numFmtId="180" fontId="19" fillId="3" borderId="27" xfId="5" applyNumberFormat="1" applyFont="1" applyFill="1" applyBorder="1" applyAlignment="1">
      <alignment horizontal="right" vertical="center"/>
    </xf>
    <xf numFmtId="3" fontId="19" fillId="3" borderId="16" xfId="0" applyNumberFormat="1" applyFont="1" applyFill="1" applyBorder="1" applyAlignment="1">
      <alignment horizontal="right" vertical="center"/>
    </xf>
    <xf numFmtId="3" fontId="17" fillId="7" borderId="58" xfId="0" applyNumberFormat="1" applyFont="1" applyFill="1" applyBorder="1" applyAlignment="1">
      <alignment horizontal="right" vertical="center"/>
    </xf>
    <xf numFmtId="3" fontId="19" fillId="5" borderId="36" xfId="0" applyNumberFormat="1" applyFont="1" applyFill="1" applyBorder="1" applyAlignment="1">
      <alignment horizontal="right" vertical="center"/>
    </xf>
    <xf numFmtId="3" fontId="19" fillId="5" borderId="71" xfId="0" applyNumberFormat="1" applyFont="1" applyFill="1" applyBorder="1" applyAlignment="1">
      <alignment horizontal="right" vertical="center"/>
    </xf>
    <xf numFmtId="3" fontId="17" fillId="7" borderId="65" xfId="0" applyNumberFormat="1" applyFont="1" applyFill="1" applyBorder="1" applyAlignment="1">
      <alignment horizontal="right" vertical="center"/>
    </xf>
    <xf numFmtId="182" fontId="14" fillId="0" borderId="0" xfId="0" applyFont="1" applyAlignment="1">
      <alignment horizontal="center" vertical="center" wrapText="1"/>
    </xf>
    <xf numFmtId="182" fontId="17" fillId="3" borderId="43" xfId="0" applyFont="1" applyFill="1" applyBorder="1" applyAlignment="1">
      <alignment horizontal="center" vertical="center"/>
    </xf>
    <xf numFmtId="182" fontId="17" fillId="3" borderId="44" xfId="0" applyFont="1" applyFill="1" applyBorder="1" applyAlignment="1">
      <alignment horizontal="center" vertical="center"/>
    </xf>
    <xf numFmtId="182" fontId="17" fillId="3" borderId="49" xfId="0" applyFont="1" applyFill="1" applyBorder="1" applyAlignment="1">
      <alignment horizontal="center" vertical="center"/>
    </xf>
    <xf numFmtId="182" fontId="17" fillId="3" borderId="50" xfId="0" applyFont="1" applyFill="1" applyBorder="1" applyAlignment="1">
      <alignment horizontal="center" vertical="center"/>
    </xf>
    <xf numFmtId="182" fontId="17" fillId="3" borderId="45" xfId="0" applyFont="1" applyFill="1" applyBorder="1" applyAlignment="1">
      <alignment horizontal="center" vertical="center"/>
    </xf>
    <xf numFmtId="3" fontId="19" fillId="3" borderId="56" xfId="0" applyNumberFormat="1" applyFont="1" applyFill="1" applyBorder="1" applyAlignment="1">
      <alignment horizontal="center" vertical="center"/>
    </xf>
    <xf numFmtId="3" fontId="19" fillId="3" borderId="24" xfId="0" applyNumberFormat="1" applyFont="1" applyFill="1" applyBorder="1" applyAlignment="1">
      <alignment horizontal="center" vertical="center"/>
    </xf>
    <xf numFmtId="3" fontId="19" fillId="3" borderId="47" xfId="0" applyNumberFormat="1" applyFont="1" applyFill="1" applyBorder="1" applyAlignment="1">
      <alignment horizontal="center" vertical="center"/>
    </xf>
    <xf numFmtId="3" fontId="19" fillId="3" borderId="5" xfId="0" applyNumberFormat="1" applyFont="1" applyFill="1" applyBorder="1" applyAlignment="1">
      <alignment horizontal="center" vertical="center"/>
    </xf>
    <xf numFmtId="3" fontId="19" fillId="3" borderId="22" xfId="0" applyNumberFormat="1" applyFont="1" applyFill="1" applyBorder="1" applyAlignment="1">
      <alignment horizontal="center" vertical="center"/>
    </xf>
    <xf numFmtId="3" fontId="19" fillId="3" borderId="30" xfId="0" applyNumberFormat="1" applyFont="1" applyFill="1" applyBorder="1" applyAlignment="1">
      <alignment horizontal="center" vertical="center"/>
    </xf>
    <xf numFmtId="3" fontId="19" fillId="3" borderId="27" xfId="0" applyNumberFormat="1" applyFont="1" applyFill="1" applyBorder="1" applyAlignment="1">
      <alignment horizontal="center" vertical="center"/>
    </xf>
    <xf numFmtId="3" fontId="19" fillId="3" borderId="16" xfId="0" applyNumberFormat="1" applyFont="1" applyFill="1" applyBorder="1" applyAlignment="1">
      <alignment horizontal="center" vertical="center"/>
    </xf>
    <xf numFmtId="3" fontId="19" fillId="3" borderId="52" xfId="0" applyNumberFormat="1" applyFont="1" applyFill="1" applyBorder="1" applyAlignment="1">
      <alignment horizontal="center" vertical="center"/>
    </xf>
    <xf numFmtId="3" fontId="19" fillId="3" borderId="29" xfId="0" applyNumberFormat="1" applyFont="1" applyFill="1" applyBorder="1" applyAlignment="1">
      <alignment horizontal="center" vertical="center"/>
    </xf>
    <xf numFmtId="3" fontId="19" fillId="3" borderId="21" xfId="0" applyNumberFormat="1" applyFont="1" applyFill="1" applyBorder="1" applyAlignment="1">
      <alignment horizontal="center" vertical="center"/>
    </xf>
    <xf numFmtId="180" fontId="19" fillId="3" borderId="53" xfId="5" applyNumberFormat="1" applyFont="1" applyFill="1" applyBorder="1" applyAlignment="1">
      <alignment horizontal="center" vertical="center"/>
    </xf>
    <xf numFmtId="180" fontId="19" fillId="3" borderId="54" xfId="5" applyNumberFormat="1" applyFont="1" applyFill="1" applyBorder="1" applyAlignment="1">
      <alignment horizontal="center" vertical="center"/>
    </xf>
    <xf numFmtId="180" fontId="19" fillId="3" borderId="55" xfId="5" applyNumberFormat="1" applyFont="1" applyFill="1" applyBorder="1" applyAlignment="1">
      <alignment horizontal="center" vertical="center"/>
    </xf>
    <xf numFmtId="3" fontId="19" fillId="3" borderId="25" xfId="0" applyNumberFormat="1" applyFont="1" applyFill="1" applyBorder="1" applyAlignment="1">
      <alignment horizontal="center" vertical="center"/>
    </xf>
    <xf numFmtId="182" fontId="19" fillId="0" borderId="46" xfId="0" applyFont="1" applyBorder="1" applyAlignment="1">
      <alignment horizontal="center" vertical="center"/>
    </xf>
    <xf numFmtId="180" fontId="19" fillId="0" borderId="14" xfId="5" applyNumberFormat="1" applyFont="1" applyBorder="1" applyAlignment="1">
      <alignment horizontal="right" vertical="center"/>
    </xf>
    <xf numFmtId="182" fontId="19" fillId="0" borderId="33" xfId="0" applyFont="1" applyBorder="1" applyAlignment="1">
      <alignment horizontal="right" vertical="center"/>
    </xf>
    <xf numFmtId="180" fontId="19" fillId="0" borderId="15" xfId="5" applyNumberFormat="1" applyFont="1" applyBorder="1" applyAlignment="1">
      <alignment horizontal="right" vertical="center"/>
    </xf>
    <xf numFmtId="182" fontId="19" fillId="0" borderId="20" xfId="0" applyFont="1" applyBorder="1" applyAlignment="1">
      <alignment horizontal="center" vertical="center"/>
    </xf>
    <xf numFmtId="182" fontId="19" fillId="0" borderId="23" xfId="0" applyFont="1" applyBorder="1" applyAlignment="1">
      <alignment horizontal="right" vertical="center"/>
    </xf>
    <xf numFmtId="182" fontId="19" fillId="0" borderId="21" xfId="0" applyFont="1" applyBorder="1" applyAlignment="1">
      <alignment horizontal="center" vertical="center"/>
    </xf>
    <xf numFmtId="182" fontId="19" fillId="0" borderId="47" xfId="0" applyFont="1" applyBorder="1" applyAlignment="1">
      <alignment horizontal="center" vertical="center"/>
    </xf>
    <xf numFmtId="180" fontId="19" fillId="0" borderId="18" xfId="5" applyNumberFormat="1" applyFont="1" applyBorder="1" applyAlignment="1">
      <alignment horizontal="right" vertical="center"/>
    </xf>
    <xf numFmtId="182" fontId="19" fillId="0" borderId="34" xfId="0" applyFont="1" applyBorder="1" applyAlignment="1">
      <alignment horizontal="right" vertical="center"/>
    </xf>
    <xf numFmtId="180" fontId="19" fillId="0" borderId="19" xfId="5" applyNumberFormat="1" applyFont="1" applyBorder="1" applyAlignment="1">
      <alignment horizontal="right" vertical="center"/>
    </xf>
    <xf numFmtId="182" fontId="19" fillId="0" borderId="22" xfId="0" applyFont="1" applyBorder="1" applyAlignment="1">
      <alignment horizontal="center" vertical="center"/>
    </xf>
    <xf numFmtId="180" fontId="19" fillId="3" borderId="73" xfId="5" applyNumberFormat="1" applyFont="1" applyFill="1" applyBorder="1" applyAlignment="1">
      <alignment horizontal="center" vertical="center"/>
    </xf>
    <xf numFmtId="180" fontId="19" fillId="3" borderId="74" xfId="5" applyNumberFormat="1" applyFont="1" applyFill="1" applyBorder="1" applyAlignment="1">
      <alignment horizontal="center" vertical="center"/>
    </xf>
    <xf numFmtId="180" fontId="19" fillId="3" borderId="75" xfId="5" applyNumberFormat="1" applyFont="1" applyFill="1" applyBorder="1" applyAlignment="1">
      <alignment horizontal="center" vertical="center"/>
    </xf>
    <xf numFmtId="182" fontId="19" fillId="0" borderId="56" xfId="0" applyFont="1" applyBorder="1" applyAlignment="1">
      <alignment horizontal="center" vertical="center"/>
    </xf>
    <xf numFmtId="180" fontId="19" fillId="0" borderId="0" xfId="5" applyNumberFormat="1" applyFont="1" applyBorder="1" applyAlignment="1">
      <alignment horizontal="right" vertical="center"/>
    </xf>
    <xf numFmtId="182" fontId="19" fillId="0" borderId="0" xfId="0" applyFont="1" applyBorder="1" applyAlignment="1">
      <alignment horizontal="right" vertical="center"/>
    </xf>
    <xf numFmtId="182" fontId="19" fillId="0" borderId="27" xfId="0" applyFont="1" applyBorder="1" applyAlignment="1">
      <alignment horizontal="right" vertical="center"/>
    </xf>
    <xf numFmtId="182" fontId="19" fillId="0" borderId="48" xfId="0" applyFont="1" applyBorder="1" applyAlignment="1">
      <alignment horizontal="center" vertical="center"/>
    </xf>
    <xf numFmtId="180" fontId="19" fillId="0" borderId="27" xfId="5" applyNumberFormat="1" applyFont="1" applyBorder="1" applyAlignment="1">
      <alignment horizontal="right" vertical="center"/>
    </xf>
    <xf numFmtId="180" fontId="19" fillId="0" borderId="31" xfId="5" applyNumberFormat="1" applyFont="1" applyBorder="1" applyAlignment="1">
      <alignment horizontal="right" vertical="center"/>
    </xf>
    <xf numFmtId="180" fontId="19" fillId="0" borderId="79" xfId="5" applyNumberFormat="1" applyFont="1" applyBorder="1" applyAlignment="1">
      <alignment horizontal="right" vertical="center"/>
    </xf>
    <xf numFmtId="3" fontId="19" fillId="3" borderId="81" xfId="0" applyNumberFormat="1" applyFont="1" applyFill="1" applyBorder="1" applyAlignment="1">
      <alignment horizontal="right" vertical="center"/>
    </xf>
    <xf numFmtId="180" fontId="20" fillId="0" borderId="79" xfId="5" applyNumberFormat="1" applyFont="1" applyBorder="1" applyAlignment="1">
      <alignment horizontal="right" vertical="center"/>
    </xf>
    <xf numFmtId="180" fontId="20" fillId="0" borderId="81" xfId="5" applyNumberFormat="1" applyFont="1" applyBorder="1" applyAlignment="1">
      <alignment horizontal="right" vertical="center"/>
    </xf>
    <xf numFmtId="3" fontId="17" fillId="7" borderId="83" xfId="0" applyNumberFormat="1" applyFont="1" applyFill="1" applyBorder="1" applyAlignment="1">
      <alignment horizontal="right" vertical="center"/>
    </xf>
    <xf numFmtId="3" fontId="19" fillId="5" borderId="84" xfId="0" applyNumberFormat="1" applyFont="1" applyFill="1" applyBorder="1" applyAlignment="1">
      <alignment horizontal="right" vertical="center"/>
    </xf>
    <xf numFmtId="180" fontId="19" fillId="0" borderId="85" xfId="5" applyNumberFormat="1" applyFont="1" applyBorder="1" applyAlignment="1">
      <alignment horizontal="right" vertical="center"/>
    </xf>
    <xf numFmtId="180" fontId="19" fillId="0" borderId="81" xfId="5" applyNumberFormat="1" applyFont="1" applyBorder="1" applyAlignment="1">
      <alignment horizontal="right" vertical="center"/>
    </xf>
    <xf numFmtId="180" fontId="20" fillId="0" borderId="86" xfId="5" applyNumberFormat="1" applyFont="1" applyBorder="1" applyAlignment="1">
      <alignment horizontal="right" vertical="center"/>
    </xf>
    <xf numFmtId="3" fontId="17" fillId="7" borderId="87" xfId="0" applyNumberFormat="1" applyFont="1" applyFill="1" applyBorder="1" applyAlignment="1">
      <alignment horizontal="right" vertical="center"/>
    </xf>
    <xf numFmtId="180" fontId="19" fillId="3" borderId="88" xfId="5" applyNumberFormat="1" applyFont="1" applyFill="1" applyBorder="1" applyAlignment="1">
      <alignment horizontal="center" vertical="center"/>
    </xf>
    <xf numFmtId="180" fontId="19" fillId="3" borderId="89" xfId="5" applyNumberFormat="1" applyFont="1" applyFill="1" applyBorder="1" applyAlignment="1">
      <alignment horizontal="center" vertical="center"/>
    </xf>
    <xf numFmtId="180" fontId="19" fillId="3" borderId="90" xfId="5" applyNumberFormat="1" applyFont="1" applyFill="1" applyBorder="1" applyAlignment="1">
      <alignment horizontal="center" vertical="center"/>
    </xf>
    <xf numFmtId="3" fontId="19" fillId="3" borderId="91" xfId="0" applyNumberFormat="1" applyFont="1" applyFill="1" applyBorder="1" applyAlignment="1">
      <alignment horizontal="center" vertical="center"/>
    </xf>
    <xf numFmtId="3" fontId="19" fillId="3" borderId="48" xfId="0" applyNumberFormat="1" applyFont="1" applyFill="1" applyBorder="1" applyAlignment="1">
      <alignment horizontal="center" vertical="center"/>
    </xf>
    <xf numFmtId="182" fontId="19" fillId="5" borderId="92" xfId="0" applyFont="1" applyFill="1" applyBorder="1" applyAlignment="1">
      <alignment horizontal="center" vertical="center" wrapText="1"/>
    </xf>
    <xf numFmtId="3" fontId="19" fillId="3" borderId="14" xfId="0" applyNumberFormat="1" applyFont="1" applyFill="1" applyBorder="1" applyAlignment="1">
      <alignment horizontal="right" vertical="center"/>
    </xf>
    <xf numFmtId="3" fontId="19" fillId="3" borderId="14" xfId="0" applyNumberFormat="1" applyFont="1" applyFill="1" applyBorder="1" applyAlignment="1">
      <alignment horizontal="center" vertical="center"/>
    </xf>
    <xf numFmtId="3" fontId="19" fillId="3" borderId="15" xfId="0" applyNumberFormat="1" applyFont="1" applyFill="1" applyBorder="1" applyAlignment="1">
      <alignment horizontal="right" vertical="center"/>
    </xf>
    <xf numFmtId="3" fontId="19" fillId="3" borderId="20" xfId="0" applyNumberFormat="1" applyFont="1" applyFill="1" applyBorder="1" applyAlignment="1">
      <alignment horizontal="center" vertical="center"/>
    </xf>
    <xf numFmtId="182" fontId="19" fillId="0" borderId="91" xfId="0" applyFont="1" applyBorder="1" applyAlignment="1">
      <alignment horizontal="center" vertical="center"/>
    </xf>
    <xf numFmtId="180" fontId="19" fillId="0" borderId="30" xfId="5" applyNumberFormat="1" applyFont="1" applyBorder="1" applyAlignment="1">
      <alignment horizontal="right" vertical="center"/>
    </xf>
    <xf numFmtId="182" fontId="19" fillId="0" borderId="6" xfId="0" applyFont="1" applyBorder="1" applyAlignment="1">
      <alignment horizontal="right" vertical="center"/>
    </xf>
    <xf numFmtId="180" fontId="19" fillId="0" borderId="26" xfId="5" applyNumberFormat="1" applyFont="1" applyBorder="1" applyAlignment="1">
      <alignment horizontal="right" vertical="center"/>
    </xf>
    <xf numFmtId="182" fontId="18" fillId="0" borderId="101" xfId="0" applyFont="1" applyBorder="1" applyAlignment="1">
      <alignment horizontal="center" vertical="center" wrapText="1"/>
    </xf>
    <xf numFmtId="182" fontId="22" fillId="5" borderId="35" xfId="0" applyFont="1" applyFill="1" applyBorder="1" applyAlignment="1">
      <alignment horizontal="center" vertical="center" wrapText="1"/>
    </xf>
    <xf numFmtId="182" fontId="22" fillId="5" borderId="102" xfId="0" applyFont="1" applyFill="1" applyBorder="1" applyAlignment="1">
      <alignment horizontal="center" vertical="center" wrapText="1"/>
    </xf>
    <xf numFmtId="3" fontId="17" fillId="3" borderId="36" xfId="0" applyNumberFormat="1" applyFont="1" applyFill="1" applyBorder="1" applyAlignment="1">
      <alignment horizontal="right" vertical="center"/>
    </xf>
    <xf numFmtId="182" fontId="21" fillId="0" borderId="91" xfId="0" applyFont="1" applyBorder="1" applyAlignment="1">
      <alignment horizontal="center" vertical="center"/>
    </xf>
    <xf numFmtId="180" fontId="21" fillId="0" borderId="30" xfId="5" applyNumberFormat="1" applyFont="1" applyBorder="1" applyAlignment="1">
      <alignment horizontal="right" vertical="center"/>
    </xf>
    <xf numFmtId="182" fontId="21" fillId="0" borderId="6" xfId="0" applyFont="1" applyBorder="1" applyAlignment="1">
      <alignment horizontal="right" vertical="center"/>
    </xf>
    <xf numFmtId="180" fontId="20" fillId="0" borderId="26" xfId="5" applyNumberFormat="1" applyFont="1" applyBorder="1" applyAlignment="1">
      <alignment horizontal="right" vertical="center"/>
    </xf>
    <xf numFmtId="180" fontId="20" fillId="0" borderId="78" xfId="5" applyNumberFormat="1" applyFont="1" applyBorder="1" applyAlignment="1">
      <alignment horizontal="right" vertical="center"/>
    </xf>
    <xf numFmtId="3" fontId="17" fillId="3" borderId="84" xfId="0" applyNumberFormat="1" applyFont="1" applyFill="1" applyBorder="1" applyAlignment="1">
      <alignment horizontal="right" vertical="center"/>
    </xf>
    <xf numFmtId="182" fontId="19" fillId="3" borderId="57" xfId="0" applyFont="1" applyFill="1" applyBorder="1" applyAlignment="1">
      <alignment horizontal="center" vertical="center" wrapText="1"/>
    </xf>
    <xf numFmtId="182" fontId="14" fillId="0" borderId="0" xfId="0" applyNumberFormat="1" applyFont="1" applyAlignment="1">
      <alignment horizontal="right" vertical="center"/>
    </xf>
    <xf numFmtId="3" fontId="19" fillId="3" borderId="46" xfId="0" applyNumberFormat="1" applyFont="1" applyFill="1" applyBorder="1" applyAlignment="1">
      <alignment horizontal="center" vertical="center"/>
    </xf>
    <xf numFmtId="182" fontId="17" fillId="3" borderId="110" xfId="0" applyFont="1" applyFill="1" applyBorder="1" applyAlignment="1">
      <alignment horizontal="center" vertical="center"/>
    </xf>
    <xf numFmtId="180" fontId="19" fillId="0" borderId="115" xfId="5" applyNumberFormat="1" applyFont="1" applyBorder="1" applyAlignment="1">
      <alignment horizontal="right" vertical="center"/>
    </xf>
    <xf numFmtId="180" fontId="19" fillId="0" borderId="116" xfId="5" applyNumberFormat="1" applyFont="1" applyBorder="1" applyAlignment="1">
      <alignment horizontal="right" vertical="center"/>
    </xf>
    <xf numFmtId="180" fontId="19" fillId="0" borderId="117" xfId="5" applyNumberFormat="1" applyFont="1" applyBorder="1" applyAlignment="1">
      <alignment horizontal="right" vertical="center"/>
    </xf>
    <xf numFmtId="3" fontId="19" fillId="3" borderId="115" xfId="0" applyNumberFormat="1" applyFont="1" applyFill="1" applyBorder="1" applyAlignment="1">
      <alignment horizontal="right" vertical="center"/>
    </xf>
    <xf numFmtId="3" fontId="19" fillId="3" borderId="120" xfId="0" applyNumberFormat="1" applyFont="1" applyFill="1" applyBorder="1" applyAlignment="1">
      <alignment horizontal="right" vertical="center"/>
    </xf>
    <xf numFmtId="3" fontId="17" fillId="3" borderId="121" xfId="0" applyNumberFormat="1" applyFont="1" applyFill="1" applyBorder="1" applyAlignment="1">
      <alignment horizontal="right" vertical="center"/>
    </xf>
    <xf numFmtId="180" fontId="19" fillId="0" borderId="112" xfId="5" applyNumberFormat="1" applyFont="1" applyBorder="1" applyAlignment="1">
      <alignment horizontal="right" vertical="center"/>
    </xf>
    <xf numFmtId="180" fontId="19" fillId="0" borderId="120" xfId="5" applyNumberFormat="1" applyFont="1" applyBorder="1" applyAlignment="1">
      <alignment horizontal="right" vertical="center"/>
    </xf>
    <xf numFmtId="3" fontId="17" fillId="7" borderId="122" xfId="0" applyNumberFormat="1" applyFont="1" applyFill="1" applyBorder="1" applyAlignment="1">
      <alignment horizontal="right" vertical="center"/>
    </xf>
    <xf numFmtId="3" fontId="19" fillId="5" borderId="121" xfId="0" applyNumberFormat="1" applyFont="1" applyFill="1" applyBorder="1" applyAlignment="1">
      <alignment horizontal="right" vertical="center"/>
    </xf>
    <xf numFmtId="180" fontId="19" fillId="0" borderId="123" xfId="5" applyNumberFormat="1" applyFont="1" applyBorder="1" applyAlignment="1">
      <alignment horizontal="right" vertical="center"/>
    </xf>
    <xf numFmtId="180" fontId="19" fillId="0" borderId="124" xfId="5" applyNumberFormat="1" applyFont="1" applyBorder="1" applyAlignment="1">
      <alignment horizontal="right" vertical="center"/>
    </xf>
    <xf numFmtId="3" fontId="17" fillId="7" borderId="120" xfId="0" applyNumberFormat="1" applyFont="1" applyFill="1" applyBorder="1" applyAlignment="1">
      <alignment horizontal="right" vertical="center"/>
    </xf>
    <xf numFmtId="182" fontId="14" fillId="0" borderId="101" xfId="0" applyFont="1" applyBorder="1" applyAlignment="1">
      <alignment horizontal="center" vertical="center" wrapText="1"/>
    </xf>
    <xf numFmtId="181" fontId="19" fillId="0" borderId="127" xfId="6" applyNumberFormat="1" applyFont="1" applyBorder="1" applyAlignment="1">
      <alignment horizontal="right" vertical="center"/>
    </xf>
    <xf numFmtId="181" fontId="19" fillId="0" borderId="128" xfId="6" applyNumberFormat="1" applyFont="1" applyBorder="1" applyAlignment="1">
      <alignment horizontal="right" vertical="center"/>
    </xf>
    <xf numFmtId="182" fontId="19" fillId="0" borderId="130" xfId="0" applyFont="1" applyBorder="1" applyAlignment="1">
      <alignment horizontal="center" vertical="center" wrapText="1"/>
    </xf>
    <xf numFmtId="181" fontId="19" fillId="0" borderId="130" xfId="6" applyNumberFormat="1" applyFont="1" applyBorder="1" applyAlignment="1">
      <alignment horizontal="right" vertical="center"/>
    </xf>
    <xf numFmtId="181" fontId="19" fillId="0" borderId="131" xfId="6" applyNumberFormat="1" applyFont="1" applyBorder="1" applyAlignment="1">
      <alignment horizontal="right" vertical="center"/>
    </xf>
    <xf numFmtId="3" fontId="17" fillId="7" borderId="134" xfId="0" applyNumberFormat="1" applyFont="1" applyFill="1" applyBorder="1" applyAlignment="1">
      <alignment horizontal="right" vertical="center"/>
    </xf>
    <xf numFmtId="182" fontId="19" fillId="0" borderId="127" xfId="0" applyFont="1" applyBorder="1" applyAlignment="1">
      <alignment horizontal="center" vertical="center" wrapText="1"/>
    </xf>
    <xf numFmtId="182" fontId="19" fillId="0" borderId="127" xfId="0" applyFont="1" applyBorder="1" applyAlignment="1">
      <alignment horizontal="center" vertical="center"/>
    </xf>
    <xf numFmtId="182" fontId="19" fillId="0" borderId="130" xfId="0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24" fillId="0" borderId="76" xfId="0" applyFont="1" applyBorder="1" applyAlignment="1">
      <alignment horizontal="center" vertical="center"/>
    </xf>
    <xf numFmtId="182" fontId="24" fillId="0" borderId="138" xfId="0" applyFont="1" applyBorder="1" applyAlignment="1">
      <alignment horizontal="center" vertical="center"/>
    </xf>
    <xf numFmtId="182" fontId="24" fillId="0" borderId="139" xfId="0" applyFont="1" applyBorder="1" applyAlignment="1">
      <alignment horizontal="center" vertical="center"/>
    </xf>
    <xf numFmtId="182" fontId="24" fillId="0" borderId="138" xfId="0" applyFont="1" applyBorder="1" applyAlignment="1">
      <alignment horizontal="center" vertical="center" wrapText="1"/>
    </xf>
    <xf numFmtId="182" fontId="28" fillId="0" borderId="0" xfId="7" applyFont="1">
      <alignment vertical="center"/>
    </xf>
    <xf numFmtId="182" fontId="29" fillId="0" borderId="0" xfId="7" applyFont="1">
      <alignment vertical="center"/>
    </xf>
    <xf numFmtId="182" fontId="28" fillId="0" borderId="0" xfId="7" applyFont="1" applyFill="1">
      <alignment vertical="center"/>
    </xf>
    <xf numFmtId="182" fontId="28" fillId="0" borderId="0" xfId="7" applyFont="1" applyAlignment="1">
      <alignment horizontal="center" vertical="center"/>
    </xf>
    <xf numFmtId="181" fontId="24" fillId="0" borderId="76" xfId="0" applyNumberFormat="1" applyFont="1" applyBorder="1" applyAlignment="1">
      <alignment horizontal="center" vertical="center"/>
    </xf>
    <xf numFmtId="176" fontId="24" fillId="0" borderId="76" xfId="0" applyNumberFormat="1" applyFont="1" applyBorder="1" applyAlignment="1">
      <alignment horizontal="center" vertical="center"/>
    </xf>
    <xf numFmtId="0" fontId="24" fillId="0" borderId="76" xfId="0" applyNumberFormat="1" applyFont="1" applyBorder="1" applyAlignment="1">
      <alignment horizontal="center" vertical="center"/>
    </xf>
    <xf numFmtId="0" fontId="24" fillId="7" borderId="140" xfId="0" applyNumberFormat="1" applyFont="1" applyFill="1" applyBorder="1" applyAlignment="1">
      <alignment horizontal="center" vertical="center"/>
    </xf>
    <xf numFmtId="176" fontId="19" fillId="0" borderId="33" xfId="0" applyNumberFormat="1" applyFont="1" applyBorder="1" applyAlignment="1">
      <alignment horizontal="center" vertical="center"/>
    </xf>
    <xf numFmtId="176" fontId="19" fillId="0" borderId="16" xfId="0" applyNumberFormat="1" applyFont="1" applyBorder="1" applyAlignment="1">
      <alignment horizontal="center" vertical="center"/>
    </xf>
    <xf numFmtId="176" fontId="19" fillId="0" borderId="23" xfId="0" applyNumberFormat="1" applyFont="1" applyBorder="1" applyAlignment="1">
      <alignment horizontal="center" vertical="center"/>
    </xf>
    <xf numFmtId="176" fontId="19" fillId="0" borderId="34" xfId="0" applyNumberFormat="1" applyFont="1" applyBorder="1" applyAlignment="1">
      <alignment horizontal="center" vertical="center"/>
    </xf>
    <xf numFmtId="176" fontId="19" fillId="0" borderId="6" xfId="0" applyNumberFormat="1" applyFont="1" applyBorder="1" applyAlignment="1">
      <alignment horizontal="center" vertical="center"/>
    </xf>
    <xf numFmtId="176" fontId="19" fillId="0" borderId="27" xfId="0" applyNumberFormat="1" applyFont="1" applyBorder="1" applyAlignment="1">
      <alignment horizontal="center" vertical="center"/>
    </xf>
    <xf numFmtId="176" fontId="19" fillId="3" borderId="16" xfId="0" applyNumberFormat="1" applyFont="1" applyFill="1" applyBorder="1" applyAlignment="1">
      <alignment horizontal="center" vertical="center"/>
    </xf>
    <xf numFmtId="176" fontId="19" fillId="3" borderId="27" xfId="0" applyNumberFormat="1" applyFont="1" applyFill="1" applyBorder="1" applyAlignment="1">
      <alignment horizontal="center" vertical="center"/>
    </xf>
    <xf numFmtId="176" fontId="19" fillId="0" borderId="69" xfId="0" applyNumberFormat="1" applyFont="1" applyBorder="1" applyAlignment="1">
      <alignment horizontal="center" vertical="center"/>
    </xf>
    <xf numFmtId="176" fontId="19" fillId="3" borderId="30" xfId="0" applyNumberFormat="1" applyFont="1" applyFill="1" applyBorder="1" applyAlignment="1">
      <alignment horizontal="center" vertical="center"/>
    </xf>
    <xf numFmtId="176" fontId="19" fillId="0" borderId="127" xfId="0" applyNumberFormat="1" applyFont="1" applyBorder="1" applyAlignment="1">
      <alignment horizontal="center" vertical="center"/>
    </xf>
    <xf numFmtId="176" fontId="19" fillId="0" borderId="130" xfId="0" applyNumberFormat="1" applyFont="1" applyBorder="1" applyAlignment="1">
      <alignment horizontal="center" vertical="center"/>
    </xf>
    <xf numFmtId="182" fontId="27" fillId="0" borderId="109" xfId="7" applyFont="1" applyBorder="1" applyAlignment="1">
      <alignment vertical="center"/>
    </xf>
    <xf numFmtId="182" fontId="27" fillId="0" borderId="119" xfId="7" applyFont="1" applyBorder="1" applyAlignment="1">
      <alignment vertical="center"/>
    </xf>
    <xf numFmtId="182" fontId="27" fillId="0" borderId="146" xfId="7" applyFont="1" applyBorder="1" applyAlignment="1">
      <alignment vertical="center"/>
    </xf>
    <xf numFmtId="182" fontId="29" fillId="7" borderId="149" xfId="7" applyFont="1" applyFill="1" applyBorder="1" applyAlignment="1">
      <alignment horizontal="center" vertical="center"/>
    </xf>
    <xf numFmtId="182" fontId="29" fillId="7" borderId="135" xfId="7" applyFont="1" applyFill="1" applyBorder="1" applyAlignment="1">
      <alignment horizontal="center" vertical="center"/>
    </xf>
    <xf numFmtId="182" fontId="29" fillId="7" borderId="136" xfId="7" applyFont="1" applyFill="1" applyBorder="1" applyAlignment="1">
      <alignment horizontal="center" vertical="center"/>
    </xf>
    <xf numFmtId="182" fontId="29" fillId="7" borderId="137" xfId="7" applyFont="1" applyFill="1" applyBorder="1" applyAlignment="1">
      <alignment horizontal="center" vertical="center" wrapText="1"/>
    </xf>
    <xf numFmtId="182" fontId="29" fillId="0" borderId="140" xfId="7" applyFont="1" applyBorder="1" applyAlignment="1">
      <alignment horizontal="center" vertical="center"/>
    </xf>
    <xf numFmtId="181" fontId="29" fillId="0" borderId="140" xfId="7" applyNumberFormat="1" applyFont="1" applyBorder="1" applyAlignment="1">
      <alignment horizontal="center" vertical="center"/>
    </xf>
    <xf numFmtId="181" fontId="29" fillId="0" borderId="141" xfId="7" applyNumberFormat="1" applyFont="1" applyBorder="1" applyAlignment="1">
      <alignment horizontal="center" vertical="center"/>
    </xf>
    <xf numFmtId="182" fontId="32" fillId="5" borderId="76" xfId="7" applyFont="1" applyFill="1" applyBorder="1" applyAlignment="1">
      <alignment horizontal="center" vertical="center"/>
    </xf>
    <xf numFmtId="176" fontId="32" fillId="5" borderId="76" xfId="8" applyNumberFormat="1" applyFont="1" applyFill="1" applyBorder="1" applyAlignment="1">
      <alignment horizontal="center" vertical="center"/>
    </xf>
    <xf numFmtId="181" fontId="32" fillId="5" borderId="139" xfId="8" applyNumberFormat="1" applyFont="1" applyFill="1" applyBorder="1" applyAlignment="1">
      <alignment vertical="center"/>
    </xf>
    <xf numFmtId="0" fontId="32" fillId="0" borderId="138" xfId="7" applyNumberFormat="1" applyFont="1" applyBorder="1" applyAlignment="1">
      <alignment horizontal="center" vertical="center"/>
    </xf>
    <xf numFmtId="0" fontId="32" fillId="9" borderId="76" xfId="7" applyNumberFormat="1" applyFont="1" applyFill="1" applyBorder="1" applyAlignment="1">
      <alignment horizontal="center" vertical="center"/>
    </xf>
    <xf numFmtId="182" fontId="32" fillId="9" borderId="76" xfId="7" applyFont="1" applyFill="1" applyBorder="1" applyAlignment="1">
      <alignment horizontal="center" vertical="center"/>
    </xf>
    <xf numFmtId="0" fontId="32" fillId="0" borderId="76" xfId="7" applyNumberFormat="1" applyFont="1" applyBorder="1" applyAlignment="1">
      <alignment horizontal="center" vertical="center"/>
    </xf>
    <xf numFmtId="182" fontId="32" fillId="0" borderId="76" xfId="7" applyFont="1" applyFill="1" applyBorder="1" applyAlignment="1">
      <alignment horizontal="center" vertical="center"/>
    </xf>
    <xf numFmtId="58" fontId="32" fillId="5" borderId="76" xfId="7" applyNumberFormat="1" applyFont="1" applyFill="1" applyBorder="1" applyAlignment="1">
      <alignment horizontal="center" vertical="center"/>
    </xf>
    <xf numFmtId="182" fontId="32" fillId="0" borderId="76" xfId="7" applyFont="1" applyBorder="1" applyAlignment="1">
      <alignment horizontal="center" vertical="center"/>
    </xf>
    <xf numFmtId="182" fontId="32" fillId="0" borderId="76" xfId="7" applyFont="1" applyBorder="1" applyAlignment="1">
      <alignment horizontal="center" vertical="center" wrapText="1"/>
    </xf>
    <xf numFmtId="0" fontId="32" fillId="10" borderId="76" xfId="7" applyNumberFormat="1" applyFont="1" applyFill="1" applyBorder="1" applyAlignment="1">
      <alignment horizontal="center" vertical="center"/>
    </xf>
    <xf numFmtId="182" fontId="32" fillId="10" borderId="76" xfId="7" applyFont="1" applyFill="1" applyBorder="1" applyAlignment="1">
      <alignment horizontal="center" vertical="center"/>
    </xf>
    <xf numFmtId="182" fontId="32" fillId="10" borderId="76" xfId="7" applyFont="1" applyFill="1" applyBorder="1" applyAlignment="1">
      <alignment horizontal="center" vertical="center" wrapText="1"/>
    </xf>
    <xf numFmtId="181" fontId="32" fillId="0" borderId="139" xfId="8" applyNumberFormat="1" applyFont="1" applyBorder="1" applyAlignment="1">
      <alignment horizontal="center" vertical="center"/>
    </xf>
    <xf numFmtId="0" fontId="32" fillId="5" borderId="76" xfId="7" applyNumberFormat="1" applyFont="1" applyFill="1" applyBorder="1" applyAlignment="1">
      <alignment horizontal="center" vertical="center"/>
    </xf>
    <xf numFmtId="0" fontId="32" fillId="4" borderId="76" xfId="7" applyNumberFormat="1" applyFont="1" applyFill="1" applyBorder="1" applyAlignment="1">
      <alignment horizontal="center" vertical="center"/>
    </xf>
    <xf numFmtId="182" fontId="32" fillId="4" borderId="76" xfId="7" applyFont="1" applyFill="1" applyBorder="1" applyAlignment="1">
      <alignment horizontal="center" vertical="center"/>
    </xf>
    <xf numFmtId="182" fontId="32" fillId="0" borderId="76" xfId="7" applyFont="1" applyFill="1" applyBorder="1" applyAlignment="1">
      <alignment horizontal="center" vertical="center" wrapText="1"/>
    </xf>
    <xf numFmtId="181" fontId="32" fillId="0" borderId="113" xfId="8" applyNumberFormat="1" applyFont="1" applyBorder="1" applyAlignment="1">
      <alignment vertical="center"/>
    </xf>
    <xf numFmtId="0" fontId="32" fillId="2" borderId="76" xfId="7" applyNumberFormat="1" applyFont="1" applyFill="1" applyBorder="1" applyAlignment="1">
      <alignment horizontal="center" vertical="center"/>
    </xf>
    <xf numFmtId="182" fontId="32" fillId="2" borderId="76" xfId="7" applyFont="1" applyFill="1" applyBorder="1" applyAlignment="1">
      <alignment horizontal="center" vertical="center"/>
    </xf>
    <xf numFmtId="182" fontId="32" fillId="2" borderId="76" xfId="7" applyFont="1" applyFill="1" applyBorder="1" applyAlignment="1">
      <alignment horizontal="center" vertical="center" wrapText="1"/>
    </xf>
    <xf numFmtId="58" fontId="32" fillId="2" borderId="76" xfId="7" applyNumberFormat="1" applyFont="1" applyFill="1" applyBorder="1" applyAlignment="1">
      <alignment horizontal="center" vertical="center"/>
    </xf>
    <xf numFmtId="176" fontId="32" fillId="2" borderId="76" xfId="8" applyNumberFormat="1" applyFont="1" applyFill="1" applyBorder="1" applyAlignment="1">
      <alignment horizontal="center" vertical="center"/>
    </xf>
    <xf numFmtId="58" fontId="33" fillId="5" borderId="76" xfId="7" applyNumberFormat="1" applyFont="1" applyFill="1" applyBorder="1" applyAlignment="1">
      <alignment horizontal="center" vertical="center"/>
    </xf>
    <xf numFmtId="0" fontId="36" fillId="0" borderId="0" xfId="12">
      <alignment vertical="center"/>
    </xf>
    <xf numFmtId="0" fontId="37" fillId="0" borderId="0" xfId="11" applyFont="1">
      <alignment vertical="center"/>
    </xf>
    <xf numFmtId="0" fontId="40" fillId="11" borderId="151" xfId="11" applyFont="1" applyFill="1" applyBorder="1" applyAlignment="1">
      <alignment horizontal="center" vertical="center"/>
    </xf>
    <xf numFmtId="0" fontId="40" fillId="11" borderId="152" xfId="11" applyFont="1" applyFill="1" applyBorder="1" applyAlignment="1">
      <alignment horizontal="center" vertical="center"/>
    </xf>
    <xf numFmtId="0" fontId="40" fillId="11" borderId="153" xfId="11" applyFont="1" applyFill="1" applyBorder="1" applyAlignment="1">
      <alignment horizontal="center" vertical="center"/>
    </xf>
    <xf numFmtId="0" fontId="37" fillId="0" borderId="154" xfId="11" applyFont="1" applyBorder="1">
      <alignment vertical="center"/>
    </xf>
    <xf numFmtId="0" fontId="40" fillId="11" borderId="155" xfId="11" applyFont="1" applyFill="1" applyBorder="1" applyAlignment="1">
      <alignment horizontal="center" vertical="center"/>
    </xf>
    <xf numFmtId="0" fontId="41" fillId="11" borderId="151" xfId="11" applyFont="1" applyFill="1" applyBorder="1" applyAlignment="1">
      <alignment horizontal="center" vertical="center"/>
    </xf>
    <xf numFmtId="0" fontId="41" fillId="11" borderId="152" xfId="11" applyFont="1" applyFill="1" applyBorder="1" applyAlignment="1">
      <alignment horizontal="center" vertical="center"/>
    </xf>
    <xf numFmtId="0" fontId="41" fillId="11" borderId="153" xfId="11" applyFont="1" applyFill="1" applyBorder="1" applyAlignment="1">
      <alignment horizontal="center" vertical="center"/>
    </xf>
    <xf numFmtId="0" fontId="42" fillId="0" borderId="0" xfId="11" applyFont="1" applyBorder="1">
      <alignment vertical="center"/>
    </xf>
    <xf numFmtId="0" fontId="41" fillId="11" borderId="155" xfId="11" applyFont="1" applyFill="1" applyBorder="1" applyAlignment="1">
      <alignment horizontal="center" vertical="center"/>
    </xf>
    <xf numFmtId="0" fontId="40" fillId="0" borderId="157" xfId="11" applyFont="1" applyBorder="1" applyAlignment="1">
      <alignment horizontal="center" vertical="center"/>
    </xf>
    <xf numFmtId="0" fontId="43" fillId="0" borderId="3" xfId="11" applyFont="1" applyFill="1" applyBorder="1" applyAlignment="1">
      <alignment horizontal="center" vertical="center"/>
    </xf>
    <xf numFmtId="0" fontId="43" fillId="5" borderId="3" xfId="11" applyFont="1" applyFill="1" applyBorder="1" applyAlignment="1">
      <alignment horizontal="center" vertical="center"/>
    </xf>
    <xf numFmtId="0" fontId="43" fillId="5" borderId="4" xfId="11" applyFont="1" applyFill="1" applyBorder="1" applyAlignment="1">
      <alignment horizontal="center" vertical="center"/>
    </xf>
    <xf numFmtId="0" fontId="43" fillId="5" borderId="76" xfId="11" applyFont="1" applyFill="1" applyBorder="1" applyAlignment="1">
      <alignment horizontal="center" vertical="center"/>
    </xf>
    <xf numFmtId="0" fontId="43" fillId="5" borderId="76" xfId="11" applyNumberFormat="1" applyFont="1" applyFill="1" applyBorder="1" applyAlignment="1">
      <alignment horizontal="center" vertical="center"/>
    </xf>
    <xf numFmtId="0" fontId="43" fillId="0" borderId="158" xfId="11" applyFont="1" applyFill="1" applyBorder="1" applyAlignment="1">
      <alignment horizontal="center" vertical="center"/>
    </xf>
    <xf numFmtId="0" fontId="44" fillId="0" borderId="0" xfId="11" applyFont="1" applyBorder="1">
      <alignment vertical="center"/>
    </xf>
    <xf numFmtId="0" fontId="43" fillId="12" borderId="159" xfId="11" applyFont="1" applyFill="1" applyBorder="1" applyAlignment="1">
      <alignment horizontal="center" vertical="center"/>
    </xf>
    <xf numFmtId="0" fontId="40" fillId="0" borderId="160" xfId="11" applyFont="1" applyBorder="1" applyAlignment="1">
      <alignment horizontal="center" vertical="center"/>
    </xf>
    <xf numFmtId="0" fontId="43" fillId="5" borderId="9" xfId="11" applyFont="1" applyFill="1" applyBorder="1" applyAlignment="1">
      <alignment horizontal="center" vertical="center"/>
    </xf>
    <xf numFmtId="0" fontId="43" fillId="13" borderId="76" xfId="11" applyFont="1" applyFill="1" applyBorder="1" applyAlignment="1">
      <alignment horizontal="center" vertical="center"/>
    </xf>
    <xf numFmtId="0" fontId="43" fillId="12" borderId="161" xfId="11" applyFont="1" applyFill="1" applyBorder="1" applyAlignment="1">
      <alignment horizontal="center" vertical="center"/>
    </xf>
    <xf numFmtId="0" fontId="43" fillId="0" borderId="76" xfId="11" applyFont="1" applyFill="1" applyBorder="1" applyAlignment="1">
      <alignment horizontal="center" vertical="center"/>
    </xf>
    <xf numFmtId="0" fontId="43" fillId="5" borderId="162" xfId="11" applyFont="1" applyFill="1" applyBorder="1" applyAlignment="1">
      <alignment horizontal="center" vertical="center"/>
    </xf>
    <xf numFmtId="0" fontId="43" fillId="5" borderId="147" xfId="11" applyFont="1" applyFill="1" applyBorder="1" applyAlignment="1">
      <alignment horizontal="center" vertical="center"/>
    </xf>
    <xf numFmtId="0" fontId="43" fillId="12" borderId="76" xfId="11" applyFont="1" applyFill="1" applyBorder="1" applyAlignment="1">
      <alignment horizontal="center" vertical="center"/>
    </xf>
    <xf numFmtId="0" fontId="43" fillId="0" borderId="80" xfId="11" applyFont="1" applyFill="1" applyBorder="1" applyAlignment="1">
      <alignment horizontal="center" vertical="center"/>
    </xf>
    <xf numFmtId="0" fontId="43" fillId="5" borderId="159" xfId="11" applyFont="1" applyFill="1" applyBorder="1" applyAlignment="1">
      <alignment horizontal="center" vertical="center"/>
    </xf>
    <xf numFmtId="0" fontId="43" fillId="0" borderId="159" xfId="11" applyFont="1" applyFill="1" applyBorder="1" applyAlignment="1">
      <alignment horizontal="center" vertical="center"/>
    </xf>
    <xf numFmtId="0" fontId="43" fillId="0" borderId="163" xfId="11" applyFont="1" applyFill="1" applyBorder="1" applyAlignment="1">
      <alignment horizontal="center" vertical="center"/>
    </xf>
    <xf numFmtId="0" fontId="43" fillId="0" borderId="164" xfId="11" applyFont="1" applyFill="1" applyBorder="1" applyAlignment="1">
      <alignment horizontal="center" vertical="center"/>
    </xf>
    <xf numFmtId="0" fontId="43" fillId="0" borderId="147" xfId="11" applyFont="1" applyFill="1" applyBorder="1" applyAlignment="1">
      <alignment horizontal="center" vertical="center"/>
    </xf>
    <xf numFmtId="0" fontId="43" fillId="5" borderId="1" xfId="11" applyFont="1" applyFill="1" applyBorder="1" applyAlignment="1">
      <alignment horizontal="center" vertical="center"/>
    </xf>
    <xf numFmtId="0" fontId="40" fillId="0" borderId="165" xfId="11" applyFont="1" applyBorder="1" applyAlignment="1">
      <alignment horizontal="center" vertical="center"/>
    </xf>
    <xf numFmtId="0" fontId="39" fillId="0" borderId="166" xfId="11" applyFont="1" applyFill="1" applyBorder="1" applyAlignment="1">
      <alignment horizontal="center" vertical="center"/>
    </xf>
    <xf numFmtId="0" fontId="39" fillId="0" borderId="167" xfId="11" applyFont="1" applyFill="1" applyBorder="1" applyAlignment="1">
      <alignment horizontal="center" vertical="center"/>
    </xf>
    <xf numFmtId="0" fontId="39" fillId="0" borderId="168" xfId="11" applyFont="1" applyFill="1" applyBorder="1" applyAlignment="1">
      <alignment horizontal="center" vertical="center"/>
    </xf>
    <xf numFmtId="0" fontId="39" fillId="5" borderId="167" xfId="11" applyFont="1" applyFill="1" applyBorder="1" applyAlignment="1">
      <alignment horizontal="center" vertical="center"/>
    </xf>
    <xf numFmtId="0" fontId="39" fillId="0" borderId="169" xfId="11" applyFont="1" applyFill="1" applyBorder="1" applyAlignment="1">
      <alignment horizontal="center" vertical="center"/>
    </xf>
    <xf numFmtId="0" fontId="45" fillId="0" borderId="154" xfId="11" applyFont="1" applyBorder="1">
      <alignment vertical="center"/>
    </xf>
    <xf numFmtId="0" fontId="39" fillId="0" borderId="170" xfId="11" applyFont="1" applyFill="1" applyBorder="1" applyAlignment="1">
      <alignment horizontal="center" vertical="center"/>
    </xf>
    <xf numFmtId="181" fontId="31" fillId="0" borderId="143" xfId="7" applyNumberFormat="1" applyFont="1" applyBorder="1" applyAlignment="1">
      <alignment vertical="center"/>
    </xf>
    <xf numFmtId="182" fontId="46" fillId="0" borderId="76" xfId="7" applyFont="1" applyBorder="1" applyAlignment="1">
      <alignment horizontal="center" vertical="center"/>
    </xf>
    <xf numFmtId="182" fontId="24" fillId="0" borderId="138" xfId="0" applyFont="1" applyBorder="1" applyAlignment="1">
      <alignment horizontal="center" vertical="center" wrapText="1"/>
    </xf>
    <xf numFmtId="182" fontId="24" fillId="0" borderId="138" xfId="0" applyFont="1" applyBorder="1" applyAlignment="1">
      <alignment horizontal="center" vertical="center"/>
    </xf>
    <xf numFmtId="182" fontId="25" fillId="8" borderId="135" xfId="0" applyFont="1" applyFill="1" applyBorder="1" applyAlignment="1">
      <alignment horizontal="center" vertical="center"/>
    </xf>
    <xf numFmtId="182" fontId="25" fillId="8" borderId="136" xfId="0" applyFont="1" applyFill="1" applyBorder="1" applyAlignment="1">
      <alignment horizontal="center" vertical="center"/>
    </xf>
    <xf numFmtId="182" fontId="25" fillId="8" borderId="137" xfId="0" applyFont="1" applyFill="1" applyBorder="1" applyAlignment="1">
      <alignment horizontal="center" vertical="center"/>
    </xf>
    <xf numFmtId="182" fontId="25" fillId="8" borderId="138" xfId="0" applyFont="1" applyFill="1" applyBorder="1" applyAlignment="1">
      <alignment horizontal="center" vertical="center"/>
    </xf>
    <xf numFmtId="182" fontId="25" fillId="8" borderId="76" xfId="0" applyFont="1" applyFill="1" applyBorder="1" applyAlignment="1">
      <alignment horizontal="center" vertical="center"/>
    </xf>
    <xf numFmtId="182" fontId="25" fillId="8" borderId="139" xfId="0" applyFont="1" applyFill="1" applyBorder="1" applyAlignment="1">
      <alignment horizontal="center" vertical="center"/>
    </xf>
    <xf numFmtId="181" fontId="24" fillId="0" borderId="139" xfId="0" applyNumberFormat="1" applyFont="1" applyBorder="1" applyAlignment="1">
      <alignment horizontal="center" vertical="center"/>
    </xf>
    <xf numFmtId="182" fontId="24" fillId="7" borderId="142" xfId="0" applyFont="1" applyFill="1" applyBorder="1" applyAlignment="1">
      <alignment horizontal="right" vertical="center"/>
    </xf>
    <xf numFmtId="182" fontId="24" fillId="7" borderId="143" xfId="0" applyFont="1" applyFill="1" applyBorder="1" applyAlignment="1">
      <alignment horizontal="right" vertical="center"/>
    </xf>
    <xf numFmtId="182" fontId="24" fillId="7" borderId="144" xfId="0" applyFont="1" applyFill="1" applyBorder="1" applyAlignment="1">
      <alignment horizontal="right" vertical="center"/>
    </xf>
    <xf numFmtId="182" fontId="24" fillId="7" borderId="140" xfId="0" applyNumberFormat="1" applyFont="1" applyFill="1" applyBorder="1" applyAlignment="1">
      <alignment horizontal="center" vertical="center"/>
    </xf>
    <xf numFmtId="182" fontId="24" fillId="7" borderId="141" xfId="0" applyNumberFormat="1" applyFont="1" applyFill="1" applyBorder="1" applyAlignment="1">
      <alignment horizontal="center" vertical="center"/>
    </xf>
    <xf numFmtId="180" fontId="19" fillId="0" borderId="12" xfId="5" applyNumberFormat="1" applyFont="1" applyBorder="1" applyAlignment="1">
      <alignment horizontal="right" vertical="center"/>
    </xf>
    <xf numFmtId="180" fontId="19" fillId="0" borderId="13" xfId="5" applyNumberFormat="1" applyFont="1" applyBorder="1" applyAlignment="1">
      <alignment horizontal="right" vertical="center"/>
    </xf>
    <xf numFmtId="180" fontId="15" fillId="4" borderId="11" xfId="0" applyNumberFormat="1" applyFont="1" applyFill="1" applyBorder="1" applyAlignment="1">
      <alignment horizontal="right" vertical="center"/>
    </xf>
    <xf numFmtId="182" fontId="15" fillId="4" borderId="10" xfId="0" applyFont="1" applyFill="1" applyBorder="1" applyAlignment="1">
      <alignment horizontal="right" vertical="center"/>
    </xf>
    <xf numFmtId="182" fontId="15" fillId="4" borderId="5" xfId="0" applyFont="1" applyFill="1" applyBorder="1" applyAlignment="1">
      <alignment horizontal="right" vertical="center"/>
    </xf>
    <xf numFmtId="182" fontId="15" fillId="4" borderId="99" xfId="0" applyFont="1" applyFill="1" applyBorder="1" applyAlignment="1">
      <alignment horizontal="right" vertical="center"/>
    </xf>
    <xf numFmtId="182" fontId="15" fillId="4" borderId="0" xfId="0" applyFont="1" applyFill="1" applyBorder="1" applyAlignment="1">
      <alignment horizontal="right" vertical="center"/>
    </xf>
    <xf numFmtId="182" fontId="15" fillId="4" borderId="7" xfId="0" applyFont="1" applyFill="1" applyBorder="1" applyAlignment="1">
      <alignment horizontal="right" vertical="center"/>
    </xf>
    <xf numFmtId="3" fontId="17" fillId="3" borderId="61" xfId="0" applyNumberFormat="1" applyFont="1" applyFill="1" applyBorder="1" applyAlignment="1">
      <alignment horizontal="right" vertical="center"/>
    </xf>
    <xf numFmtId="3" fontId="17" fillId="3" borderId="60" xfId="0" applyNumberFormat="1" applyFont="1" applyFill="1" applyBorder="1" applyAlignment="1">
      <alignment horizontal="right" vertical="center"/>
    </xf>
    <xf numFmtId="3" fontId="17" fillId="3" borderId="64" xfId="0" applyNumberFormat="1" applyFont="1" applyFill="1" applyBorder="1" applyAlignment="1">
      <alignment horizontal="right" vertical="center"/>
    </xf>
    <xf numFmtId="3" fontId="17" fillId="7" borderId="59" xfId="0" applyNumberFormat="1" applyFont="1" applyFill="1" applyBorder="1" applyAlignment="1">
      <alignment horizontal="right" vertical="center"/>
    </xf>
    <xf numFmtId="3" fontId="17" fillId="7" borderId="60" xfId="0" applyNumberFormat="1" applyFont="1" applyFill="1" applyBorder="1" applyAlignment="1">
      <alignment horizontal="right" vertical="center"/>
    </xf>
    <xf numFmtId="3" fontId="17" fillId="7" borderId="64" xfId="0" applyNumberFormat="1" applyFont="1" applyFill="1" applyBorder="1" applyAlignment="1">
      <alignment horizontal="right" vertical="center"/>
    </xf>
    <xf numFmtId="182" fontId="15" fillId="3" borderId="42" xfId="0" applyFont="1" applyFill="1" applyBorder="1" applyAlignment="1">
      <alignment horizontal="center" vertical="center"/>
    </xf>
    <xf numFmtId="182" fontId="15" fillId="3" borderId="32" xfId="0" applyFont="1" applyFill="1" applyBorder="1" applyAlignment="1">
      <alignment horizontal="center" vertical="center"/>
    </xf>
    <xf numFmtId="3" fontId="19" fillId="3" borderId="39" xfId="0" applyNumberFormat="1" applyFont="1" applyFill="1" applyBorder="1" applyAlignment="1">
      <alignment horizontal="right" vertical="center"/>
    </xf>
    <xf numFmtId="3" fontId="19" fillId="3" borderId="7" xfId="0" applyNumberFormat="1" applyFont="1" applyFill="1" applyBorder="1" applyAlignment="1">
      <alignment horizontal="right" vertical="center"/>
    </xf>
    <xf numFmtId="3" fontId="19" fillId="3" borderId="9" xfId="0" applyNumberFormat="1" applyFont="1" applyFill="1" applyBorder="1" applyAlignment="1">
      <alignment horizontal="right" vertical="center"/>
    </xf>
    <xf numFmtId="3" fontId="19" fillId="3" borderId="40" xfId="0" applyNumberFormat="1" applyFont="1" applyFill="1" applyBorder="1" applyAlignment="1">
      <alignment horizontal="right" vertical="center"/>
    </xf>
    <xf numFmtId="3" fontId="19" fillId="3" borderId="2" xfId="0" applyNumberFormat="1" applyFont="1" applyFill="1" applyBorder="1" applyAlignment="1">
      <alignment horizontal="right" vertical="center"/>
    </xf>
    <xf numFmtId="3" fontId="19" fillId="3" borderId="3" xfId="0" applyNumberFormat="1" applyFont="1" applyFill="1" applyBorder="1" applyAlignment="1">
      <alignment horizontal="right" vertical="center"/>
    </xf>
    <xf numFmtId="180" fontId="19" fillId="5" borderId="51" xfId="5" applyNumberFormat="1" applyFont="1" applyFill="1" applyBorder="1" applyAlignment="1">
      <alignment horizontal="right" vertical="center"/>
    </xf>
    <xf numFmtId="180" fontId="19" fillId="5" borderId="26" xfId="5" applyNumberFormat="1" applyFont="1" applyFill="1" applyBorder="1" applyAlignment="1">
      <alignment horizontal="right" vertical="center"/>
    </xf>
    <xf numFmtId="180" fontId="19" fillId="5" borderId="13" xfId="5" applyNumberFormat="1" applyFont="1" applyFill="1" applyBorder="1" applyAlignment="1">
      <alignment horizontal="right" vertical="center"/>
    </xf>
    <xf numFmtId="3" fontId="19" fillId="3" borderId="76" xfId="0" applyNumberFormat="1" applyFont="1" applyFill="1" applyBorder="1" applyAlignment="1">
      <alignment horizontal="right" vertical="center"/>
    </xf>
    <xf numFmtId="180" fontId="19" fillId="3" borderId="1" xfId="5" applyNumberFormat="1" applyFont="1" applyFill="1" applyBorder="1" applyAlignment="1">
      <alignment horizontal="right" vertical="center"/>
    </xf>
    <xf numFmtId="180" fontId="19" fillId="3" borderId="2" xfId="5" applyNumberFormat="1" applyFont="1" applyFill="1" applyBorder="1" applyAlignment="1">
      <alignment horizontal="right" vertical="center"/>
    </xf>
    <xf numFmtId="180" fontId="19" fillId="3" borderId="3" xfId="5" applyNumberFormat="1" applyFont="1" applyFill="1" applyBorder="1" applyAlignment="1">
      <alignment horizontal="right" vertical="center"/>
    </xf>
    <xf numFmtId="180" fontId="19" fillId="3" borderId="12" xfId="5" applyNumberFormat="1" applyFont="1" applyFill="1" applyBorder="1" applyAlignment="1">
      <alignment horizontal="right" vertical="center"/>
    </xf>
    <xf numFmtId="180" fontId="19" fillId="3" borderId="26" xfId="5" applyNumberFormat="1" applyFont="1" applyFill="1" applyBorder="1" applyAlignment="1">
      <alignment horizontal="right" vertical="center"/>
    </xf>
    <xf numFmtId="180" fontId="19" fillId="3" borderId="13" xfId="5" applyNumberFormat="1" applyFont="1" applyFill="1" applyBorder="1" applyAlignment="1">
      <alignment horizontal="right" vertical="center"/>
    </xf>
    <xf numFmtId="182" fontId="20" fillId="3" borderId="2" xfId="0" applyFont="1" applyFill="1" applyBorder="1" applyAlignment="1">
      <alignment horizontal="center" vertical="center" wrapText="1"/>
    </xf>
    <xf numFmtId="182" fontId="19" fillId="3" borderId="40" xfId="0" applyFont="1" applyFill="1" applyBorder="1" applyAlignment="1">
      <alignment horizontal="center" vertical="center" wrapText="1"/>
    </xf>
    <xf numFmtId="182" fontId="19" fillId="3" borderId="2" xfId="0" applyFont="1" applyFill="1" applyBorder="1" applyAlignment="1">
      <alignment horizontal="center" vertical="center" wrapText="1"/>
    </xf>
    <xf numFmtId="182" fontId="19" fillId="3" borderId="57" xfId="0" applyFont="1" applyFill="1" applyBorder="1" applyAlignment="1">
      <alignment horizontal="center" vertical="center" wrapText="1"/>
    </xf>
    <xf numFmtId="3" fontId="17" fillId="3" borderId="10" xfId="0" applyNumberFormat="1" applyFont="1" applyFill="1" applyBorder="1" applyAlignment="1">
      <alignment horizontal="right" vertical="center"/>
    </xf>
    <xf numFmtId="3" fontId="17" fillId="3" borderId="5" xfId="0" applyNumberFormat="1" applyFont="1" applyFill="1" applyBorder="1" applyAlignment="1">
      <alignment horizontal="right" vertical="center"/>
    </xf>
    <xf numFmtId="3" fontId="17" fillId="7" borderId="66" xfId="0" applyNumberFormat="1" applyFont="1" applyFill="1" applyBorder="1" applyAlignment="1">
      <alignment horizontal="right" vertical="center"/>
    </xf>
    <xf numFmtId="3" fontId="17" fillId="7" borderId="67" xfId="0" applyNumberFormat="1" applyFont="1" applyFill="1" applyBorder="1" applyAlignment="1">
      <alignment horizontal="right" vertical="center"/>
    </xf>
    <xf numFmtId="3" fontId="17" fillId="7" borderId="68" xfId="0" applyNumberFormat="1" applyFont="1" applyFill="1" applyBorder="1" applyAlignment="1">
      <alignment horizontal="right" vertical="center"/>
    </xf>
    <xf numFmtId="3" fontId="17" fillId="7" borderId="103" xfId="0" applyNumberFormat="1" applyFont="1" applyFill="1" applyBorder="1" applyAlignment="1">
      <alignment horizontal="right" vertical="center"/>
    </xf>
    <xf numFmtId="3" fontId="17" fillId="7" borderId="48" xfId="0" applyNumberFormat="1" applyFont="1" applyFill="1" applyBorder="1" applyAlignment="1">
      <alignment horizontal="right" vertical="center"/>
    </xf>
    <xf numFmtId="182" fontId="15" fillId="3" borderId="104" xfId="0" applyFont="1" applyFill="1" applyBorder="1" applyAlignment="1">
      <alignment horizontal="center" vertical="center" wrapText="1"/>
    </xf>
    <xf numFmtId="182" fontId="15" fillId="3" borderId="105" xfId="0" applyFont="1" applyFill="1" applyBorder="1" applyAlignment="1">
      <alignment horizontal="center" vertical="center" wrapText="1"/>
    </xf>
    <xf numFmtId="182" fontId="15" fillId="3" borderId="106" xfId="0" applyFont="1" applyFill="1" applyBorder="1" applyAlignment="1">
      <alignment horizontal="center" vertical="center" wrapText="1"/>
    </xf>
    <xf numFmtId="182" fontId="15" fillId="3" borderId="93" xfId="0" applyFont="1" applyFill="1" applyBorder="1" applyAlignment="1">
      <alignment horizontal="center" vertical="center" wrapText="1"/>
    </xf>
    <xf numFmtId="182" fontId="15" fillId="3" borderId="62" xfId="0" applyFont="1" applyFill="1" applyBorder="1" applyAlignment="1">
      <alignment horizontal="center" vertical="center" wrapText="1"/>
    </xf>
    <xf numFmtId="182" fontId="15" fillId="3" borderId="37" xfId="0" applyFont="1" applyFill="1" applyBorder="1" applyAlignment="1">
      <alignment horizontal="center" vertical="center" wrapText="1"/>
    </xf>
    <xf numFmtId="182" fontId="19" fillId="3" borderId="38" xfId="0" applyFont="1" applyFill="1" applyBorder="1" applyAlignment="1">
      <alignment horizontal="center" vertical="center" wrapText="1"/>
    </xf>
    <xf numFmtId="182" fontId="19" fillId="3" borderId="39" xfId="0" applyFont="1" applyFill="1" applyBorder="1" applyAlignment="1">
      <alignment horizontal="center" vertical="center" wrapText="1"/>
    </xf>
    <xf numFmtId="182" fontId="19" fillId="3" borderId="6" xfId="0" applyFont="1" applyFill="1" applyBorder="1" applyAlignment="1">
      <alignment horizontal="center" vertical="center" wrapText="1"/>
    </xf>
    <xf numFmtId="182" fontId="19" fillId="3" borderId="7" xfId="0" applyFont="1" applyFill="1" applyBorder="1" applyAlignment="1">
      <alignment horizontal="center" vertical="center" wrapText="1"/>
    </xf>
    <xf numFmtId="182" fontId="19" fillId="3" borderId="8" xfId="0" applyFont="1" applyFill="1" applyBorder="1" applyAlignment="1">
      <alignment horizontal="center" vertical="center" wrapText="1"/>
    </xf>
    <xf numFmtId="182" fontId="19" fillId="3" borderId="9" xfId="0" applyFont="1" applyFill="1" applyBorder="1" applyAlignment="1">
      <alignment horizontal="center" vertical="center" wrapText="1"/>
    </xf>
    <xf numFmtId="182" fontId="19" fillId="3" borderId="4" xfId="0" applyFont="1" applyFill="1" applyBorder="1" applyAlignment="1">
      <alignment horizontal="center" vertical="center" wrapText="1"/>
    </xf>
    <xf numFmtId="182" fontId="19" fillId="3" borderId="5" xfId="0" applyFont="1" applyFill="1" applyBorder="1" applyAlignment="1">
      <alignment horizontal="center" vertical="center" wrapText="1"/>
    </xf>
    <xf numFmtId="182" fontId="18" fillId="0" borderId="97" xfId="0" applyFont="1" applyBorder="1" applyAlignment="1">
      <alignment horizontal="center" vertical="center" wrapText="1"/>
    </xf>
    <xf numFmtId="182" fontId="18" fillId="0" borderId="98" xfId="0" applyFont="1" applyBorder="1" applyAlignment="1">
      <alignment horizontal="center" vertical="center" wrapText="1"/>
    </xf>
    <xf numFmtId="182" fontId="18" fillId="0" borderId="94" xfId="0" applyFont="1" applyBorder="1" applyAlignment="1">
      <alignment horizontal="center" vertical="center" wrapText="1"/>
    </xf>
    <xf numFmtId="182" fontId="18" fillId="0" borderId="95" xfId="0" applyFont="1" applyBorder="1" applyAlignment="1">
      <alignment horizontal="center" vertical="center" wrapText="1"/>
    </xf>
    <xf numFmtId="182" fontId="18" fillId="0" borderId="96" xfId="0" applyFont="1" applyBorder="1" applyAlignment="1">
      <alignment horizontal="center" vertical="center" wrapText="1"/>
    </xf>
    <xf numFmtId="182" fontId="15" fillId="6" borderId="4" xfId="0" applyFont="1" applyFill="1" applyBorder="1" applyAlignment="1">
      <alignment horizontal="center" vertical="center" wrapText="1"/>
    </xf>
    <xf numFmtId="182" fontId="15" fillId="6" borderId="5" xfId="0" applyFont="1" applyFill="1" applyBorder="1" applyAlignment="1">
      <alignment horizontal="center" vertical="center" wrapText="1"/>
    </xf>
    <xf numFmtId="182" fontId="15" fillId="6" borderId="6" xfId="0" applyFont="1" applyFill="1" applyBorder="1" applyAlignment="1">
      <alignment horizontal="center" vertical="center" wrapText="1"/>
    </xf>
    <xf numFmtId="182" fontId="15" fillId="6" borderId="7" xfId="0" applyFont="1" applyFill="1" applyBorder="1" applyAlignment="1">
      <alignment horizontal="center" vertical="center" wrapText="1"/>
    </xf>
    <xf numFmtId="182" fontId="21" fillId="3" borderId="4" xfId="0" applyFont="1" applyFill="1" applyBorder="1" applyAlignment="1">
      <alignment horizontal="center" vertical="center" wrapText="1"/>
    </xf>
    <xf numFmtId="182" fontId="21" fillId="3" borderId="5" xfId="0" applyFont="1" applyFill="1" applyBorder="1" applyAlignment="1">
      <alignment horizontal="center" vertical="center" wrapText="1"/>
    </xf>
    <xf numFmtId="182" fontId="21" fillId="3" borderId="8" xfId="0" applyFont="1" applyFill="1" applyBorder="1" applyAlignment="1">
      <alignment horizontal="center" vertical="center" wrapText="1"/>
    </xf>
    <xf numFmtId="182" fontId="21" fillId="3" borderId="9" xfId="0" applyFont="1" applyFill="1" applyBorder="1" applyAlignment="1">
      <alignment horizontal="center" vertical="center" wrapText="1"/>
    </xf>
    <xf numFmtId="182" fontId="22" fillId="6" borderId="4" xfId="0" applyFont="1" applyFill="1" applyBorder="1" applyAlignment="1">
      <alignment horizontal="center" vertical="center" wrapText="1"/>
    </xf>
    <xf numFmtId="182" fontId="22" fillId="6" borderId="5" xfId="0" applyFont="1" applyFill="1" applyBorder="1" applyAlignment="1">
      <alignment horizontal="center" vertical="center" wrapText="1"/>
    </xf>
    <xf numFmtId="3" fontId="19" fillId="3" borderId="1" xfId="0" applyNumberFormat="1" applyFont="1" applyFill="1" applyBorder="1" applyAlignment="1">
      <alignment horizontal="right" vertical="center"/>
    </xf>
    <xf numFmtId="180" fontId="15" fillId="4" borderId="10" xfId="0" applyNumberFormat="1" applyFont="1" applyFill="1" applyBorder="1" applyAlignment="1">
      <alignment horizontal="right" vertical="center"/>
    </xf>
    <xf numFmtId="3" fontId="17" fillId="3" borderId="59" xfId="0" applyNumberFormat="1" applyFont="1" applyFill="1" applyBorder="1" applyAlignment="1">
      <alignment horizontal="right" vertical="center"/>
    </xf>
    <xf numFmtId="3" fontId="17" fillId="3" borderId="82" xfId="0" applyNumberFormat="1" applyFont="1" applyFill="1" applyBorder="1" applyAlignment="1">
      <alignment horizontal="right" vertical="center"/>
    </xf>
    <xf numFmtId="3" fontId="17" fillId="3" borderId="118" xfId="0" applyNumberFormat="1" applyFont="1" applyFill="1" applyBorder="1" applyAlignment="1">
      <alignment horizontal="right" vertical="center"/>
    </xf>
    <xf numFmtId="182" fontId="15" fillId="4" borderId="80" xfId="0" applyFont="1" applyFill="1" applyBorder="1" applyAlignment="1">
      <alignment horizontal="right" vertical="center"/>
    </xf>
    <xf numFmtId="182" fontId="15" fillId="4" borderId="100" xfId="0" applyFont="1" applyFill="1" applyBorder="1" applyAlignment="1">
      <alignment horizontal="right" vertical="center"/>
    </xf>
    <xf numFmtId="176" fontId="19" fillId="3" borderId="1" xfId="0" applyNumberFormat="1" applyFont="1" applyFill="1" applyBorder="1" applyAlignment="1">
      <alignment horizontal="center" vertical="center"/>
    </xf>
    <xf numFmtId="176" fontId="19" fillId="3" borderId="2" xfId="0" applyNumberFormat="1" applyFont="1" applyFill="1" applyBorder="1" applyAlignment="1">
      <alignment horizontal="center" vertical="center"/>
    </xf>
    <xf numFmtId="180" fontId="19" fillId="0" borderId="114" xfId="5" applyNumberFormat="1" applyFont="1" applyBorder="1" applyAlignment="1">
      <alignment horizontal="right" vertical="center"/>
    </xf>
    <xf numFmtId="180" fontId="19" fillId="0" borderId="113" xfId="5" applyNumberFormat="1" applyFont="1" applyBorder="1" applyAlignment="1">
      <alignment horizontal="right" vertical="center"/>
    </xf>
    <xf numFmtId="182" fontId="15" fillId="4" borderId="118" xfId="0" applyFont="1" applyFill="1" applyBorder="1" applyAlignment="1">
      <alignment horizontal="right" vertical="center"/>
    </xf>
    <xf numFmtId="182" fontId="15" fillId="4" borderId="119" xfId="0" applyFont="1" applyFill="1" applyBorder="1" applyAlignment="1">
      <alignment horizontal="right" vertical="center"/>
    </xf>
    <xf numFmtId="182" fontId="15" fillId="3" borderId="107" xfId="0" applyFont="1" applyFill="1" applyBorder="1" applyAlignment="1">
      <alignment horizontal="center" vertical="center"/>
    </xf>
    <xf numFmtId="182" fontId="15" fillId="3" borderId="108" xfId="0" applyFont="1" applyFill="1" applyBorder="1" applyAlignment="1">
      <alignment horizontal="center" vertical="center"/>
    </xf>
    <xf numFmtId="182" fontId="15" fillId="3" borderId="109" xfId="0" applyFont="1" applyFill="1" applyBorder="1" applyAlignment="1">
      <alignment horizontal="center" vertical="center"/>
    </xf>
    <xf numFmtId="176" fontId="19" fillId="3" borderId="1" xfId="5" applyNumberFormat="1" applyFont="1" applyFill="1" applyBorder="1" applyAlignment="1">
      <alignment horizontal="center" vertical="center"/>
    </xf>
    <xf numFmtId="176" fontId="19" fillId="3" borderId="2" xfId="5" applyNumberFormat="1" applyFont="1" applyFill="1" applyBorder="1" applyAlignment="1">
      <alignment horizontal="center" vertical="center"/>
    </xf>
    <xf numFmtId="176" fontId="19" fillId="3" borderId="3" xfId="5" applyNumberFormat="1" applyFont="1" applyFill="1" applyBorder="1" applyAlignment="1">
      <alignment horizontal="center" vertical="center"/>
    </xf>
    <xf numFmtId="176" fontId="19" fillId="3" borderId="40" xfId="0" applyNumberFormat="1" applyFont="1" applyFill="1" applyBorder="1" applyAlignment="1">
      <alignment horizontal="center" vertical="center"/>
    </xf>
    <xf numFmtId="176" fontId="19" fillId="3" borderId="3" xfId="0" applyNumberFormat="1" applyFont="1" applyFill="1" applyBorder="1" applyAlignment="1">
      <alignment horizontal="center" vertical="center"/>
    </xf>
    <xf numFmtId="180" fontId="19" fillId="5" borderId="111" xfId="5" applyNumberFormat="1" applyFont="1" applyFill="1" applyBorder="1" applyAlignment="1">
      <alignment horizontal="right" vertical="center"/>
    </xf>
    <xf numFmtId="180" fontId="19" fillId="5" borderId="112" xfId="5" applyNumberFormat="1" applyFont="1" applyFill="1" applyBorder="1" applyAlignment="1">
      <alignment horizontal="right" vertical="center"/>
    </xf>
    <xf numFmtId="180" fontId="19" fillId="5" borderId="113" xfId="5" applyNumberFormat="1" applyFont="1" applyFill="1" applyBorder="1" applyAlignment="1">
      <alignment horizontal="right" vertical="center"/>
    </xf>
    <xf numFmtId="3" fontId="19" fillId="3" borderId="72" xfId="0" applyNumberFormat="1" applyFont="1" applyFill="1" applyBorder="1" applyAlignment="1">
      <alignment horizontal="right" vertical="center"/>
    </xf>
    <xf numFmtId="182" fontId="15" fillId="3" borderId="41" xfId="0" applyFont="1" applyFill="1" applyBorder="1" applyAlignment="1">
      <alignment horizontal="center" vertical="center"/>
    </xf>
    <xf numFmtId="182" fontId="15" fillId="3" borderId="77" xfId="0" applyFont="1" applyFill="1" applyBorder="1" applyAlignment="1">
      <alignment horizontal="center" vertical="center"/>
    </xf>
    <xf numFmtId="180" fontId="19" fillId="3" borderId="114" xfId="5" applyNumberFormat="1" applyFont="1" applyFill="1" applyBorder="1" applyAlignment="1">
      <alignment horizontal="right" vertical="center"/>
    </xf>
    <xf numFmtId="180" fontId="19" fillId="3" borderId="112" xfId="5" applyNumberFormat="1" applyFont="1" applyFill="1" applyBorder="1" applyAlignment="1">
      <alignment horizontal="right" vertical="center"/>
    </xf>
    <xf numFmtId="180" fontId="19" fillId="3" borderId="113" xfId="5" applyNumberFormat="1" applyFont="1" applyFill="1" applyBorder="1" applyAlignment="1">
      <alignment horizontal="right" vertical="center"/>
    </xf>
    <xf numFmtId="182" fontId="14" fillId="0" borderId="92" xfId="0" applyFont="1" applyBorder="1" applyAlignment="1">
      <alignment horizontal="center" vertical="center"/>
    </xf>
    <xf numFmtId="182" fontId="14" fillId="0" borderId="125" xfId="0" applyFont="1" applyBorder="1" applyAlignment="1">
      <alignment horizontal="center" vertical="center"/>
    </xf>
    <xf numFmtId="182" fontId="14" fillId="0" borderId="92" xfId="0" applyFont="1" applyBorder="1" applyAlignment="1">
      <alignment horizontal="center" vertical="center" wrapText="1"/>
    </xf>
    <xf numFmtId="182" fontId="19" fillId="0" borderId="127" xfId="0" applyFont="1" applyBorder="1" applyAlignment="1">
      <alignment horizontal="center" vertical="center" wrapText="1"/>
    </xf>
    <xf numFmtId="182" fontId="19" fillId="0" borderId="130" xfId="0" applyFont="1" applyBorder="1" applyAlignment="1">
      <alignment horizontal="center" vertical="center" wrapText="1"/>
    </xf>
    <xf numFmtId="182" fontId="19" fillId="0" borderId="133" xfId="0" applyFont="1" applyBorder="1" applyAlignment="1">
      <alignment horizontal="center" vertical="center" wrapText="1"/>
    </xf>
    <xf numFmtId="182" fontId="18" fillId="0" borderId="126" xfId="0" applyFont="1" applyBorder="1" applyAlignment="1">
      <alignment horizontal="center" vertical="center" wrapText="1"/>
    </xf>
    <xf numFmtId="182" fontId="19" fillId="0" borderId="129" xfId="0" applyFont="1" applyBorder="1" applyAlignment="1">
      <alignment horizontal="center" vertical="center" wrapText="1"/>
    </xf>
    <xf numFmtId="182" fontId="19" fillId="0" borderId="132" xfId="0" applyFont="1" applyBorder="1" applyAlignment="1">
      <alignment horizontal="center" vertical="center" wrapText="1"/>
    </xf>
    <xf numFmtId="3" fontId="17" fillId="7" borderId="133" xfId="0" applyNumberFormat="1" applyFont="1" applyFill="1" applyBorder="1" applyAlignment="1">
      <alignment horizontal="right" vertical="center"/>
    </xf>
    <xf numFmtId="182" fontId="46" fillId="0" borderId="1" xfId="7" applyFont="1" applyFill="1" applyBorder="1" applyAlignment="1">
      <alignment horizontal="center" vertical="center"/>
    </xf>
    <xf numFmtId="182" fontId="46" fillId="0" borderId="3" xfId="7" applyFont="1" applyFill="1" applyBorder="1" applyAlignment="1">
      <alignment horizontal="center" vertical="center"/>
    </xf>
    <xf numFmtId="182" fontId="27" fillId="0" borderId="145" xfId="7" applyFont="1" applyBorder="1" applyAlignment="1">
      <alignment horizontal="center" vertical="center"/>
    </xf>
    <xf numFmtId="182" fontId="27" fillId="0" borderId="108" xfId="7" applyFont="1" applyBorder="1" applyAlignment="1">
      <alignment horizontal="center" vertical="center"/>
    </xf>
    <xf numFmtId="182" fontId="27" fillId="0" borderId="109" xfId="7" applyFont="1" applyBorder="1" applyAlignment="1">
      <alignment horizontal="center" vertical="center"/>
    </xf>
    <xf numFmtId="182" fontId="27" fillId="0" borderId="94" xfId="7" applyFont="1" applyBorder="1" applyAlignment="1">
      <alignment horizontal="center" vertical="center"/>
    </xf>
    <xf numFmtId="182" fontId="27" fillId="0" borderId="0" xfId="7" applyFont="1" applyBorder="1" applyAlignment="1">
      <alignment horizontal="center" vertical="center"/>
    </xf>
    <xf numFmtId="182" fontId="27" fillId="0" borderId="119" xfId="7" applyFont="1" applyBorder="1" applyAlignment="1">
      <alignment horizontal="center" vertical="center"/>
    </xf>
    <xf numFmtId="181" fontId="32" fillId="0" borderId="76" xfId="8" applyNumberFormat="1" applyFont="1" applyBorder="1" applyAlignment="1">
      <alignment horizontal="center" vertical="center"/>
    </xf>
    <xf numFmtId="181" fontId="28" fillId="0" borderId="148" xfId="7" applyNumberFormat="1" applyFont="1" applyBorder="1" applyAlignment="1">
      <alignment horizontal="center" vertical="center"/>
    </xf>
    <xf numFmtId="182" fontId="32" fillId="0" borderId="76" xfId="7" applyFont="1" applyBorder="1" applyAlignment="1">
      <alignment horizontal="center" vertical="center"/>
    </xf>
    <xf numFmtId="181" fontId="32" fillId="0" borderId="139" xfId="8" applyNumberFormat="1" applyFont="1" applyBorder="1" applyAlignment="1">
      <alignment horizontal="center" vertical="center"/>
    </xf>
    <xf numFmtId="182" fontId="29" fillId="7" borderId="136" xfId="7" applyFont="1" applyFill="1" applyBorder="1" applyAlignment="1">
      <alignment horizontal="center" vertical="center"/>
    </xf>
    <xf numFmtId="182" fontId="32" fillId="5" borderId="138" xfId="7" applyFont="1" applyFill="1" applyBorder="1" applyAlignment="1">
      <alignment horizontal="center" vertical="center"/>
    </xf>
    <xf numFmtId="182" fontId="32" fillId="5" borderId="76" xfId="7" applyFont="1" applyFill="1" applyBorder="1" applyAlignment="1">
      <alignment horizontal="center" vertical="center"/>
    </xf>
    <xf numFmtId="182" fontId="32" fillId="5" borderId="147" xfId="7" applyFont="1" applyFill="1" applyBorder="1" applyAlignment="1">
      <alignment horizontal="center" vertical="center" wrapText="1"/>
    </xf>
    <xf numFmtId="182" fontId="32" fillId="5" borderId="148" xfId="7" applyFont="1" applyFill="1" applyBorder="1" applyAlignment="1">
      <alignment horizontal="center" vertical="center" wrapText="1"/>
    </xf>
    <xf numFmtId="182" fontId="32" fillId="5" borderId="162" xfId="7" applyFont="1" applyFill="1" applyBorder="1" applyAlignment="1">
      <alignment horizontal="center" vertical="center" wrapText="1"/>
    </xf>
    <xf numFmtId="182" fontId="32" fillId="0" borderId="76" xfId="7" applyFont="1" applyBorder="1" applyAlignment="1">
      <alignment horizontal="center" vertical="center" wrapText="1"/>
    </xf>
    <xf numFmtId="182" fontId="31" fillId="0" borderId="142" xfId="7" applyFont="1" applyBorder="1" applyAlignment="1">
      <alignment horizontal="center" vertical="center"/>
    </xf>
    <xf numFmtId="182" fontId="31" fillId="0" borderId="143" xfId="7" applyFont="1" applyBorder="1" applyAlignment="1">
      <alignment horizontal="center" vertical="center"/>
    </xf>
    <xf numFmtId="181" fontId="32" fillId="5" borderId="112" xfId="8" applyNumberFormat="1" applyFont="1" applyFill="1" applyBorder="1" applyAlignment="1">
      <alignment horizontal="center" vertical="center"/>
    </xf>
    <xf numFmtId="181" fontId="32" fillId="5" borderId="113" xfId="8" applyNumberFormat="1" applyFont="1" applyFill="1" applyBorder="1" applyAlignment="1">
      <alignment horizontal="center" vertical="center"/>
    </xf>
    <xf numFmtId="182" fontId="32" fillId="10" borderId="147" xfId="7" applyFont="1" applyFill="1" applyBorder="1" applyAlignment="1">
      <alignment horizontal="center" vertical="center"/>
    </xf>
    <xf numFmtId="182" fontId="32" fillId="10" borderId="149" xfId="7" applyFont="1" applyFill="1" applyBorder="1" applyAlignment="1">
      <alignment horizontal="center" vertical="center"/>
    </xf>
    <xf numFmtId="182" fontId="32" fillId="5" borderId="147" xfId="7" applyFont="1" applyFill="1" applyBorder="1" applyAlignment="1">
      <alignment horizontal="center" vertical="center"/>
    </xf>
    <xf numFmtId="182" fontId="32" fillId="5" borderId="148" xfId="7" applyFont="1" applyFill="1" applyBorder="1" applyAlignment="1">
      <alignment horizontal="center" vertical="center"/>
    </xf>
    <xf numFmtId="182" fontId="32" fillId="5" borderId="149" xfId="7" applyFont="1" applyFill="1" applyBorder="1" applyAlignment="1">
      <alignment horizontal="center" vertical="center"/>
    </xf>
    <xf numFmtId="0" fontId="35" fillId="0" borderId="0" xfId="11" applyFont="1" applyBorder="1" applyAlignment="1">
      <alignment horizontal="center" vertical="center"/>
    </xf>
    <xf numFmtId="0" fontId="38" fillId="0" borderId="0" xfId="11" applyFont="1" applyBorder="1" applyAlignment="1">
      <alignment horizontal="center" vertical="center"/>
    </xf>
    <xf numFmtId="0" fontId="39" fillId="11" borderId="150" xfId="11" applyFont="1" applyFill="1" applyBorder="1" applyAlignment="1">
      <alignment horizontal="center" vertical="center"/>
    </xf>
    <xf numFmtId="0" fontId="39" fillId="11" borderId="156" xfId="11" applyFont="1" applyFill="1" applyBorder="1" applyAlignment="1">
      <alignment horizontal="center" vertical="center"/>
    </xf>
    <xf numFmtId="182" fontId="47" fillId="5" borderId="76" xfId="7" applyFont="1" applyFill="1" applyBorder="1" applyAlignment="1">
      <alignment horizontal="center" vertical="center"/>
    </xf>
  </cellXfs>
  <cellStyles count="13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  <cellStyle name="常规 2" xfId="7"/>
    <cellStyle name="常规 2 2" xfId="9"/>
    <cellStyle name="常规 3" xfId="10"/>
    <cellStyle name="常规 4" xfId="12"/>
    <cellStyle name="货币" xfId="6" builtinId="4"/>
    <cellStyle name="货币 2" xfId="8"/>
    <cellStyle name="千位分隔" xfId="5" builtinId="3"/>
    <cellStyle name="표준 2" xfId="11"/>
  </cellStyles>
  <dxfs count="9">
    <dxf>
      <numFmt numFmtId="178" formatCode="&quot;¥&quot;#,##0.00"/>
      <alignment horizontal="center" vertical="center" textRotation="0" wrapText="0" indent="0" justifyLastLine="0" shrinkToFit="0" readingOrder="0"/>
    </dxf>
    <dxf>
      <numFmt numFmtId="179" formatCode="&quot;¥&quot;#,##0.00;[Red]&quot;¥&quot;#,##0.00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vertical="bottom" textRotation="0" wrapText="0" indent="0" justifyLastLine="0" shrinkToFit="0" readingOrder="0"/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Calculated List" defaultPivotStyle="PivotStyleLight16">
    <tableStyle name="Calculated List" pivot="0" count="5">
      <tableStyleElement type="wholeTable" dxfId="8"/>
      <tableStyleElement type="headerRow" dxfId="7"/>
      <tableStyleElement type="totalRow" dxfId="6"/>
      <tableStyleElement type="firstColumn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jpeg"/><Relationship Id="rId7" Type="http://schemas.openxmlformats.org/officeDocument/2006/relationships/image" Target="../media/image8.png"/><Relationship Id="rId8" Type="http://schemas.openxmlformats.org/officeDocument/2006/relationships/image" Target="../media/image9.jpeg"/><Relationship Id="rId9" Type="http://schemas.openxmlformats.org/officeDocument/2006/relationships/image" Target="../media/image10.png"/><Relationship Id="rId1" Type="http://schemas.openxmlformats.org/officeDocument/2006/relationships/image" Target="../media/image2.jpe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250031</xdr:colOff>
      <xdr:row>0</xdr:row>
      <xdr:rowOff>97632</xdr:rowOff>
    </xdr:from>
    <xdr:to>
      <xdr:col>10</xdr:col>
      <xdr:colOff>1626394</xdr:colOff>
      <xdr:row>2</xdr:row>
      <xdr:rowOff>135732</xdr:rowOff>
    </xdr:to>
    <xdr:pic>
      <xdr:nvPicPr>
        <xdr:cNvPr id="3" name="图片 2" descr="公司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6844" y="97632"/>
          <a:ext cx="1376363" cy="3952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62020</xdr:colOff>
      <xdr:row>1</xdr:row>
      <xdr:rowOff>35440</xdr:rowOff>
    </xdr:from>
    <xdr:to>
      <xdr:col>2</xdr:col>
      <xdr:colOff>647490</xdr:colOff>
      <xdr:row>1</xdr:row>
      <xdr:rowOff>351035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lum/>
        </a:blip>
        <a:srcRect l="17899" t="35899" r="19318" b="41731"/>
        <a:stretch>
          <a:fillRect/>
        </a:stretch>
      </xdr:blipFill>
      <xdr:spPr>
        <a:xfrm>
          <a:off x="204895" y="244990"/>
          <a:ext cx="995045" cy="31559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2</xdr:col>
      <xdr:colOff>668020</xdr:colOff>
      <xdr:row>5</xdr:row>
      <xdr:rowOff>24765</xdr:rowOff>
    </xdr:from>
    <xdr:to>
      <xdr:col>2</xdr:col>
      <xdr:colOff>1767205</xdr:colOff>
      <xdr:row>5</xdr:row>
      <xdr:rowOff>1254760</xdr:rowOff>
    </xdr:to>
    <xdr:pic>
      <xdr:nvPicPr>
        <xdr:cNvPr id="3" name="图片 2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20470" y="1424940"/>
          <a:ext cx="1099185" cy="1229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580390</xdr:colOff>
      <xdr:row>5</xdr:row>
      <xdr:rowOff>40005</xdr:rowOff>
    </xdr:from>
    <xdr:to>
      <xdr:col>10</xdr:col>
      <xdr:colOff>1661160</xdr:colOff>
      <xdr:row>5</xdr:row>
      <xdr:rowOff>1239520</xdr:rowOff>
    </xdr:to>
    <xdr:pic>
      <xdr:nvPicPr>
        <xdr:cNvPr id="4" name="图片 3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96790" y="1440180"/>
          <a:ext cx="1080770" cy="1199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669290</xdr:colOff>
      <xdr:row>5</xdr:row>
      <xdr:rowOff>15240</xdr:rowOff>
    </xdr:from>
    <xdr:to>
      <xdr:col>6</xdr:col>
      <xdr:colOff>1712595</xdr:colOff>
      <xdr:row>5</xdr:row>
      <xdr:rowOff>1245870</xdr:rowOff>
    </xdr:to>
    <xdr:pic>
      <xdr:nvPicPr>
        <xdr:cNvPr id="5" name="图片 4"/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13365" y="1415415"/>
          <a:ext cx="1043305" cy="1230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701040</xdr:colOff>
      <xdr:row>5</xdr:row>
      <xdr:rowOff>33655</xdr:rowOff>
    </xdr:from>
    <xdr:to>
      <xdr:col>5</xdr:col>
      <xdr:colOff>1734185</xdr:colOff>
      <xdr:row>5</xdr:row>
      <xdr:rowOff>1245235</xdr:rowOff>
    </xdr:to>
    <xdr:pic>
      <xdr:nvPicPr>
        <xdr:cNvPr id="6" name="图片 5"/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01965" y="1433830"/>
          <a:ext cx="1033145" cy="1211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661670</xdr:colOff>
      <xdr:row>5</xdr:row>
      <xdr:rowOff>20320</xdr:rowOff>
    </xdr:from>
    <xdr:to>
      <xdr:col>8</xdr:col>
      <xdr:colOff>1814830</xdr:colOff>
      <xdr:row>5</xdr:row>
      <xdr:rowOff>1240790</xdr:rowOff>
    </xdr:to>
    <xdr:pic>
      <xdr:nvPicPr>
        <xdr:cNvPr id="7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92045" y="1420495"/>
          <a:ext cx="1153160" cy="1220470"/>
        </a:xfrm>
        <a:prstGeom prst="rect">
          <a:avLst/>
        </a:prstGeom>
      </xdr:spPr>
    </xdr:pic>
    <xdr:clientData/>
  </xdr:twoCellAnchor>
  <xdr:twoCellAnchor editAs="oneCell">
    <xdr:from>
      <xdr:col>4</xdr:col>
      <xdr:colOff>673735</xdr:colOff>
      <xdr:row>5</xdr:row>
      <xdr:rowOff>31115</xdr:rowOff>
    </xdr:from>
    <xdr:to>
      <xdr:col>4</xdr:col>
      <xdr:colOff>1755140</xdr:colOff>
      <xdr:row>5</xdr:row>
      <xdr:rowOff>1234440</xdr:rowOff>
    </xdr:to>
    <xdr:pic>
      <xdr:nvPicPr>
        <xdr:cNvPr id="8" name="图片 7"/>
        <xdr:cNvPicPr>
          <a:picLocks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31510" y="1431290"/>
          <a:ext cx="1081405" cy="120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683895</xdr:colOff>
      <xdr:row>5</xdr:row>
      <xdr:rowOff>17145</xdr:rowOff>
    </xdr:from>
    <xdr:to>
      <xdr:col>7</xdr:col>
      <xdr:colOff>1736090</xdr:colOff>
      <xdr:row>5</xdr:row>
      <xdr:rowOff>1247775</xdr:rowOff>
    </xdr:to>
    <xdr:pic>
      <xdr:nvPicPr>
        <xdr:cNvPr id="9" name="图片 155" descr="webwxgetmsgimg (1).jpg"/>
        <xdr:cNvPicPr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71120" y="1417320"/>
          <a:ext cx="1052195" cy="1230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473710</xdr:colOff>
      <xdr:row>5</xdr:row>
      <xdr:rowOff>25400</xdr:rowOff>
    </xdr:from>
    <xdr:to>
      <xdr:col>3</xdr:col>
      <xdr:colOff>1621155</xdr:colOff>
      <xdr:row>5</xdr:row>
      <xdr:rowOff>1245870</xdr:rowOff>
    </xdr:to>
    <xdr:pic>
      <xdr:nvPicPr>
        <xdr:cNvPr id="10" name="图片 6"/>
        <xdr:cNvPicPr>
          <a:picLocks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9310" y="1425575"/>
          <a:ext cx="1147445" cy="1220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List" displayName="List" ref="B5:C8" headerRowDxfId="3">
  <autoFilter ref="B5:C8">
    <filterColumn colId="0" hiddenButton="1"/>
    <filterColumn colId="1" hiddenButton="1"/>
  </autoFilter>
  <tableColumns count="2">
    <tableColumn id="1" name="项目" totalsRowLabel="Total" dataDxfId="2"/>
    <tableColumn id="4" name="成本" totalsRowFunction="sum" dataDxfId="1" totalsRowDxfId="0"/>
  </tableColumns>
  <tableStyleInfo name="Calculated List" showFirstColumn="1" showLastColumn="0" showRowStripes="1" showColumnStripes="0"/>
  <extLst>
    <ext xmlns:x14="http://schemas.microsoft.com/office/spreadsheetml/2009/9/main" uri="{504A1905-F514-4f6f-8877-14C23A59335A}">
      <x14:table altText="任务表" altTextSummary="在此表中输入任务. 包含截止日期、完成百分比和备注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D8"/>
  <sheetViews>
    <sheetView showGridLines="0" zoomScale="125" zoomScaleNormal="125" zoomScalePageLayoutView="125" workbookViewId="0">
      <selection activeCell="B2" sqref="B2"/>
    </sheetView>
  </sheetViews>
  <sheetFormatPr baseColWidth="10" defaultColWidth="8.83203125" defaultRowHeight="30" customHeight="1" x14ac:dyDescent="0.25"/>
  <cols>
    <col min="1" max="1" width="2.6640625" customWidth="1"/>
    <col min="2" max="2" width="24" style="7" customWidth="1"/>
    <col min="3" max="3" width="15.33203125" style="13" customWidth="1"/>
    <col min="4" max="4" width="2.6640625" style="2" customWidth="1"/>
  </cols>
  <sheetData>
    <row r="1" spans="2:4" ht="34.5" customHeight="1" x14ac:dyDescent="0.25">
      <c r="B1" s="8" t="s">
        <v>0</v>
      </c>
      <c r="D1" s="1"/>
    </row>
    <row r="2" spans="2:4" s="3" customFormat="1" ht="26.25" customHeight="1" x14ac:dyDescent="0.25">
      <c r="B2" s="9" t="s">
        <v>1</v>
      </c>
      <c r="C2" s="14"/>
    </row>
    <row r="3" spans="2:4" s="3" customFormat="1" ht="39" customHeight="1" x14ac:dyDescent="0.4">
      <c r="B3" s="12">
        <f>SUM(List[成本])</f>
        <v>1390</v>
      </c>
      <c r="C3" s="14"/>
    </row>
    <row r="4" spans="2:4" s="3" customFormat="1" ht="7.5" customHeight="1" x14ac:dyDescent="0.25">
      <c r="B4" s="10"/>
      <c r="C4" s="14"/>
    </row>
    <row r="5" spans="2:4" ht="30" customHeight="1" x14ac:dyDescent="0.25">
      <c r="B5" s="11" t="s">
        <v>2</v>
      </c>
      <c r="C5" s="6" t="s">
        <v>3</v>
      </c>
      <c r="D5"/>
    </row>
    <row r="6" spans="2:4" ht="30" customHeight="1" x14ac:dyDescent="0.25">
      <c r="B6" s="7" t="s">
        <v>4</v>
      </c>
      <c r="C6" s="4">
        <v>220</v>
      </c>
      <c r="D6"/>
    </row>
    <row r="7" spans="2:4" ht="30" customHeight="1" x14ac:dyDescent="0.25">
      <c r="B7" s="7" t="s">
        <v>4</v>
      </c>
      <c r="C7" s="4">
        <v>1020</v>
      </c>
      <c r="D7"/>
    </row>
    <row r="8" spans="2:4" ht="30" customHeight="1" x14ac:dyDescent="0.25">
      <c r="B8" s="7" t="s">
        <v>4</v>
      </c>
      <c r="C8" s="5">
        <v>150</v>
      </c>
      <c r="D8"/>
    </row>
  </sheetData>
  <phoneticPr fontId="9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3"/>
  <sheetViews>
    <sheetView workbookViewId="0">
      <selection activeCell="E5" sqref="E5:E14"/>
    </sheetView>
  </sheetViews>
  <sheetFormatPr baseColWidth="10" defaultColWidth="8.83203125" defaultRowHeight="17" x14ac:dyDescent="0.25"/>
  <cols>
    <col min="2" max="2" width="11.5" bestFit="1" customWidth="1"/>
    <col min="3" max="3" width="14.83203125" customWidth="1"/>
    <col min="4" max="4" width="12.5" bestFit="1" customWidth="1"/>
    <col min="6" max="6" width="12.5" bestFit="1" customWidth="1"/>
    <col min="7" max="7" width="12.1640625" customWidth="1"/>
  </cols>
  <sheetData>
    <row r="1" spans="2:7" ht="18" thickBot="1" x14ac:dyDescent="0.3"/>
    <row r="2" spans="2:7" x14ac:dyDescent="0.25">
      <c r="B2" s="266" t="s">
        <v>76</v>
      </c>
      <c r="C2" s="267"/>
      <c r="D2" s="267"/>
      <c r="E2" s="267"/>
      <c r="F2" s="267"/>
      <c r="G2" s="268"/>
    </row>
    <row r="3" spans="2:7" x14ac:dyDescent="0.25">
      <c r="B3" s="269"/>
      <c r="C3" s="270"/>
      <c r="D3" s="270"/>
      <c r="E3" s="270"/>
      <c r="F3" s="270"/>
      <c r="G3" s="271"/>
    </row>
    <row r="4" spans="2:7" x14ac:dyDescent="0.25">
      <c r="B4" s="159" t="s">
        <v>71</v>
      </c>
      <c r="C4" s="158" t="s">
        <v>72</v>
      </c>
      <c r="D4" s="158" t="s">
        <v>73</v>
      </c>
      <c r="E4" s="158" t="s">
        <v>74</v>
      </c>
      <c r="F4" s="158" t="s">
        <v>81</v>
      </c>
      <c r="G4" s="160" t="s">
        <v>82</v>
      </c>
    </row>
    <row r="5" spans="2:7" ht="20.25" customHeight="1" x14ac:dyDescent="0.25">
      <c r="B5" s="264" t="s">
        <v>83</v>
      </c>
      <c r="C5" s="158" t="s">
        <v>78</v>
      </c>
      <c r="D5" s="166">
        <v>128000</v>
      </c>
      <c r="E5" s="168">
        <v>1</v>
      </c>
      <c r="F5" s="167">
        <f>D5*E5</f>
        <v>128000</v>
      </c>
      <c r="G5" s="272">
        <f>SUM(F5:F7)</f>
        <v>208600</v>
      </c>
    </row>
    <row r="6" spans="2:7" ht="20.25" customHeight="1" x14ac:dyDescent="0.25">
      <c r="B6" s="265"/>
      <c r="C6" s="158" t="s">
        <v>80</v>
      </c>
      <c r="D6" s="166">
        <v>14300</v>
      </c>
      <c r="E6" s="168">
        <v>2</v>
      </c>
      <c r="F6" s="167">
        <f t="shared" ref="F6:F9" si="0">D6*E6</f>
        <v>28600</v>
      </c>
      <c r="G6" s="272"/>
    </row>
    <row r="7" spans="2:7" ht="20.25" customHeight="1" x14ac:dyDescent="0.25">
      <c r="B7" s="265"/>
      <c r="C7" s="158" t="s">
        <v>86</v>
      </c>
      <c r="D7" s="166">
        <v>10400</v>
      </c>
      <c r="E7" s="168">
        <v>5</v>
      </c>
      <c r="F7" s="167">
        <f t="shared" si="0"/>
        <v>52000</v>
      </c>
      <c r="G7" s="272"/>
    </row>
    <row r="8" spans="2:7" ht="20.25" customHeight="1" x14ac:dyDescent="0.25">
      <c r="B8" s="264" t="s">
        <v>84</v>
      </c>
      <c r="C8" s="158" t="s">
        <v>85</v>
      </c>
      <c r="D8" s="166">
        <v>14300</v>
      </c>
      <c r="E8" s="168">
        <v>13</v>
      </c>
      <c r="F8" s="167">
        <f t="shared" si="0"/>
        <v>185900</v>
      </c>
      <c r="G8" s="272">
        <f>SUM(F8:F9)</f>
        <v>393900</v>
      </c>
    </row>
    <row r="9" spans="2:7" ht="20.25" customHeight="1" x14ac:dyDescent="0.25">
      <c r="B9" s="265"/>
      <c r="C9" s="158" t="s">
        <v>87</v>
      </c>
      <c r="D9" s="166">
        <v>10400</v>
      </c>
      <c r="E9" s="168">
        <v>20</v>
      </c>
      <c r="F9" s="167">
        <f t="shared" si="0"/>
        <v>208000</v>
      </c>
      <c r="G9" s="272"/>
    </row>
    <row r="10" spans="2:7" ht="38.25" customHeight="1" x14ac:dyDescent="0.25">
      <c r="B10" s="161" t="s">
        <v>88</v>
      </c>
      <c r="C10" s="158" t="s">
        <v>89</v>
      </c>
      <c r="D10" s="166">
        <v>10400</v>
      </c>
      <c r="E10" s="168">
        <v>4</v>
      </c>
      <c r="F10" s="167">
        <f>D10*E10</f>
        <v>41600</v>
      </c>
      <c r="G10" s="272">
        <f>SUM(F10:F13)</f>
        <v>139100</v>
      </c>
    </row>
    <row r="11" spans="2:7" ht="25.5" customHeight="1" x14ac:dyDescent="0.25">
      <c r="B11" s="264" t="s">
        <v>92</v>
      </c>
      <c r="C11" s="158" t="s">
        <v>90</v>
      </c>
      <c r="D11" s="166">
        <v>14300</v>
      </c>
      <c r="E11" s="168">
        <v>1</v>
      </c>
      <c r="F11" s="167">
        <f>D11*E11</f>
        <v>14300</v>
      </c>
      <c r="G11" s="272"/>
    </row>
    <row r="12" spans="2:7" ht="25.5" customHeight="1" x14ac:dyDescent="0.25">
      <c r="B12" s="265"/>
      <c r="C12" s="158" t="s">
        <v>91</v>
      </c>
      <c r="D12" s="166">
        <v>10400</v>
      </c>
      <c r="E12" s="168">
        <v>6</v>
      </c>
      <c r="F12" s="167">
        <f>D12*E12</f>
        <v>62400</v>
      </c>
      <c r="G12" s="272"/>
    </row>
    <row r="13" spans="2:7" ht="30" x14ac:dyDescent="0.25">
      <c r="B13" s="161" t="s">
        <v>93</v>
      </c>
      <c r="C13" s="158" t="s">
        <v>94</v>
      </c>
      <c r="D13" s="166">
        <v>10400</v>
      </c>
      <c r="E13" s="168">
        <v>2</v>
      </c>
      <c r="F13" s="167">
        <f>D13*E13</f>
        <v>20800</v>
      </c>
      <c r="G13" s="272"/>
    </row>
    <row r="14" spans="2:7" ht="20.25" customHeight="1" thickBot="1" x14ac:dyDescent="0.3">
      <c r="B14" s="273" t="s">
        <v>95</v>
      </c>
      <c r="C14" s="274"/>
      <c r="D14" s="275"/>
      <c r="E14" s="169">
        <f>SUM(E6:E13)</f>
        <v>53</v>
      </c>
      <c r="F14" s="276">
        <f>SUM(G5:G13)</f>
        <v>741600</v>
      </c>
      <c r="G14" s="277"/>
    </row>
    <row r="15" spans="2:7" x14ac:dyDescent="0.25">
      <c r="D15" s="157"/>
      <c r="E15" s="156"/>
    </row>
    <row r="16" spans="2:7" x14ac:dyDescent="0.25">
      <c r="D16" s="157"/>
      <c r="E16" s="156"/>
    </row>
    <row r="17" spans="4:5" x14ac:dyDescent="0.25">
      <c r="D17" s="157"/>
      <c r="E17" s="156"/>
    </row>
    <row r="18" spans="4:5" x14ac:dyDescent="0.25">
      <c r="D18" s="157"/>
      <c r="E18" s="156"/>
    </row>
    <row r="19" spans="4:5" x14ac:dyDescent="0.25">
      <c r="D19" s="157"/>
      <c r="E19" s="156"/>
    </row>
    <row r="20" spans="4:5" x14ac:dyDescent="0.25">
      <c r="D20" s="157"/>
      <c r="E20" s="156"/>
    </row>
    <row r="21" spans="4:5" x14ac:dyDescent="0.25">
      <c r="D21" s="157"/>
      <c r="E21" s="156"/>
    </row>
    <row r="22" spans="4:5" x14ac:dyDescent="0.25">
      <c r="D22" s="157"/>
      <c r="E22" s="156"/>
    </row>
    <row r="23" spans="4:5" x14ac:dyDescent="0.25">
      <c r="D23" s="157"/>
      <c r="E23" s="156"/>
    </row>
    <row r="24" spans="4:5" x14ac:dyDescent="0.25">
      <c r="D24" s="157"/>
      <c r="E24" s="156"/>
    </row>
    <row r="25" spans="4:5" x14ac:dyDescent="0.25">
      <c r="D25" s="157"/>
      <c r="E25" s="156"/>
    </row>
    <row r="26" spans="4:5" x14ac:dyDescent="0.25">
      <c r="D26" s="157"/>
      <c r="E26" s="156"/>
    </row>
    <row r="27" spans="4:5" x14ac:dyDescent="0.25">
      <c r="D27" s="157"/>
      <c r="E27" s="156"/>
    </row>
    <row r="28" spans="4:5" x14ac:dyDescent="0.25">
      <c r="D28" s="157"/>
      <c r="E28" s="156"/>
    </row>
    <row r="29" spans="4:5" x14ac:dyDescent="0.25">
      <c r="D29" s="157"/>
      <c r="E29" s="156"/>
    </row>
    <row r="30" spans="4:5" x14ac:dyDescent="0.25">
      <c r="D30" s="157"/>
      <c r="E30" s="156"/>
    </row>
    <row r="31" spans="4:5" x14ac:dyDescent="0.25">
      <c r="D31" s="157"/>
      <c r="E31" s="156"/>
    </row>
    <row r="32" spans="4:5" x14ac:dyDescent="0.25">
      <c r="D32" s="157"/>
      <c r="E32" s="156"/>
    </row>
    <row r="33" spans="4:5" x14ac:dyDescent="0.25">
      <c r="D33" s="157"/>
      <c r="E33" s="156"/>
    </row>
    <row r="34" spans="4:5" x14ac:dyDescent="0.25">
      <c r="D34" s="157"/>
      <c r="E34" s="156"/>
    </row>
    <row r="35" spans="4:5" x14ac:dyDescent="0.25">
      <c r="D35" s="157"/>
      <c r="E35" s="156"/>
    </row>
    <row r="36" spans="4:5" x14ac:dyDescent="0.25">
      <c r="D36" s="157"/>
    </row>
    <row r="37" spans="4:5" x14ac:dyDescent="0.25">
      <c r="D37" s="157"/>
    </row>
    <row r="38" spans="4:5" x14ac:dyDescent="0.25">
      <c r="D38" s="157"/>
    </row>
    <row r="39" spans="4:5" x14ac:dyDescent="0.25">
      <c r="D39" s="157"/>
    </row>
    <row r="40" spans="4:5" x14ac:dyDescent="0.25">
      <c r="D40" s="157"/>
    </row>
    <row r="41" spans="4:5" x14ac:dyDescent="0.25">
      <c r="D41" s="157"/>
    </row>
    <row r="42" spans="4:5" x14ac:dyDescent="0.25">
      <c r="D42" s="157"/>
    </row>
    <row r="43" spans="4:5" x14ac:dyDescent="0.25">
      <c r="D43" s="157"/>
    </row>
    <row r="44" spans="4:5" x14ac:dyDescent="0.25">
      <c r="D44" s="157"/>
    </row>
    <row r="45" spans="4:5" x14ac:dyDescent="0.25">
      <c r="D45" s="157"/>
    </row>
    <row r="46" spans="4:5" x14ac:dyDescent="0.25">
      <c r="D46" s="157"/>
    </row>
    <row r="47" spans="4:5" x14ac:dyDescent="0.25">
      <c r="D47" s="157"/>
    </row>
    <row r="48" spans="4:5" x14ac:dyDescent="0.25">
      <c r="D48" s="157"/>
    </row>
    <row r="49" spans="4:4" x14ac:dyDescent="0.25">
      <c r="D49" s="157"/>
    </row>
    <row r="50" spans="4:4" x14ac:dyDescent="0.25">
      <c r="D50" s="157"/>
    </row>
    <row r="51" spans="4:4" x14ac:dyDescent="0.25">
      <c r="D51" s="157"/>
    </row>
    <row r="52" spans="4:4" x14ac:dyDescent="0.25">
      <c r="D52" s="157"/>
    </row>
    <row r="53" spans="4:4" x14ac:dyDescent="0.25">
      <c r="D53" s="157"/>
    </row>
    <row r="54" spans="4:4" x14ac:dyDescent="0.25">
      <c r="D54" s="157"/>
    </row>
    <row r="55" spans="4:4" x14ac:dyDescent="0.25">
      <c r="D55" s="157"/>
    </row>
    <row r="56" spans="4:4" x14ac:dyDescent="0.25">
      <c r="D56" s="157"/>
    </row>
    <row r="57" spans="4:4" x14ac:dyDescent="0.25">
      <c r="D57" s="157"/>
    </row>
    <row r="58" spans="4:4" x14ac:dyDescent="0.25">
      <c r="D58" s="157"/>
    </row>
    <row r="59" spans="4:4" x14ac:dyDescent="0.25">
      <c r="D59" s="157"/>
    </row>
    <row r="60" spans="4:4" x14ac:dyDescent="0.25">
      <c r="D60" s="157"/>
    </row>
    <row r="61" spans="4:4" x14ac:dyDescent="0.25">
      <c r="D61" s="157"/>
    </row>
    <row r="62" spans="4:4" x14ac:dyDescent="0.25">
      <c r="D62" s="157"/>
    </row>
    <row r="63" spans="4:4" x14ac:dyDescent="0.25">
      <c r="D63" s="157"/>
    </row>
    <row r="64" spans="4:4" x14ac:dyDescent="0.25">
      <c r="D64" s="157"/>
    </row>
    <row r="65" spans="4:4" x14ac:dyDescent="0.25">
      <c r="D65" s="157"/>
    </row>
    <row r="66" spans="4:4" x14ac:dyDescent="0.25">
      <c r="D66" s="157"/>
    </row>
    <row r="67" spans="4:4" x14ac:dyDescent="0.25">
      <c r="D67" s="157"/>
    </row>
    <row r="68" spans="4:4" x14ac:dyDescent="0.25">
      <c r="D68" s="157"/>
    </row>
    <row r="69" spans="4:4" x14ac:dyDescent="0.25">
      <c r="D69" s="157"/>
    </row>
    <row r="70" spans="4:4" x14ac:dyDescent="0.25">
      <c r="D70" s="157"/>
    </row>
    <row r="71" spans="4:4" x14ac:dyDescent="0.25">
      <c r="D71" s="157"/>
    </row>
    <row r="72" spans="4:4" x14ac:dyDescent="0.25">
      <c r="D72" s="157"/>
    </row>
    <row r="73" spans="4:4" x14ac:dyDescent="0.25">
      <c r="D73" s="157"/>
    </row>
    <row r="74" spans="4:4" x14ac:dyDescent="0.25">
      <c r="D74" s="157"/>
    </row>
    <row r="75" spans="4:4" x14ac:dyDescent="0.25">
      <c r="D75" s="157"/>
    </row>
    <row r="76" spans="4:4" x14ac:dyDescent="0.25">
      <c r="D76" s="157"/>
    </row>
    <row r="77" spans="4:4" x14ac:dyDescent="0.25">
      <c r="D77" s="157"/>
    </row>
    <row r="78" spans="4:4" x14ac:dyDescent="0.25">
      <c r="D78" s="157"/>
    </row>
    <row r="79" spans="4:4" x14ac:dyDescent="0.25">
      <c r="D79" s="157"/>
    </row>
    <row r="80" spans="4:4" x14ac:dyDescent="0.25">
      <c r="D80" s="157"/>
    </row>
    <row r="81" spans="4:4" x14ac:dyDescent="0.25">
      <c r="D81" s="157"/>
    </row>
    <row r="82" spans="4:4" x14ac:dyDescent="0.25">
      <c r="D82" s="157"/>
    </row>
    <row r="83" spans="4:4" x14ac:dyDescent="0.25">
      <c r="D83" s="157"/>
    </row>
    <row r="84" spans="4:4" x14ac:dyDescent="0.25">
      <c r="D84" s="157"/>
    </row>
    <row r="85" spans="4:4" x14ac:dyDescent="0.25">
      <c r="D85" s="157"/>
    </row>
    <row r="86" spans="4:4" x14ac:dyDescent="0.25">
      <c r="D86" s="157"/>
    </row>
    <row r="87" spans="4:4" x14ac:dyDescent="0.25">
      <c r="D87" s="157"/>
    </row>
    <row r="88" spans="4:4" x14ac:dyDescent="0.25">
      <c r="D88" s="157"/>
    </row>
    <row r="89" spans="4:4" x14ac:dyDescent="0.25">
      <c r="D89" s="157"/>
    </row>
    <row r="90" spans="4:4" x14ac:dyDescent="0.25">
      <c r="D90" s="157"/>
    </row>
    <row r="91" spans="4:4" x14ac:dyDescent="0.25">
      <c r="D91" s="157"/>
    </row>
    <row r="92" spans="4:4" x14ac:dyDescent="0.25">
      <c r="D92" s="157"/>
    </row>
    <row r="93" spans="4:4" x14ac:dyDescent="0.25">
      <c r="D93" s="157"/>
    </row>
  </sheetData>
  <mergeCells count="9">
    <mergeCell ref="B5:B7"/>
    <mergeCell ref="B2:G3"/>
    <mergeCell ref="G5:G7"/>
    <mergeCell ref="B14:D14"/>
    <mergeCell ref="F14:G14"/>
    <mergeCell ref="B8:B9"/>
    <mergeCell ref="G8:G9"/>
    <mergeCell ref="B11:B12"/>
    <mergeCell ref="G10:G13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U55"/>
  <sheetViews>
    <sheetView topLeftCell="A25" zoomScale="60" zoomScaleNormal="60" zoomScalePageLayoutView="60" workbookViewId="0">
      <selection activeCell="G18" sqref="G18:G19"/>
    </sheetView>
  </sheetViews>
  <sheetFormatPr baseColWidth="10" defaultColWidth="10.83203125" defaultRowHeight="15" x14ac:dyDescent="0.25"/>
  <cols>
    <col min="1" max="1" width="9.5" style="29" customWidth="1"/>
    <col min="2" max="2" width="10.83203125" style="52" customWidth="1"/>
    <col min="3" max="3" width="25.1640625" style="52" customWidth="1"/>
    <col min="4" max="4" width="18.83203125" style="52" customWidth="1"/>
    <col min="5" max="5" width="28.1640625" style="29" customWidth="1"/>
    <col min="6" max="6" width="20.83203125" style="29" customWidth="1"/>
    <col min="7" max="7" width="10.83203125" style="29" customWidth="1"/>
    <col min="8" max="8" width="22" style="29" customWidth="1"/>
    <col min="9" max="9" width="29.1640625" style="29" hidden="1" customWidth="1"/>
    <col min="10" max="10" width="20.83203125" style="29" hidden="1" customWidth="1"/>
    <col min="11" max="11" width="10.83203125" style="29" hidden="1" customWidth="1"/>
    <col min="12" max="12" width="23.1640625" style="29" hidden="1" customWidth="1"/>
    <col min="13" max="13" width="29.1640625" style="29" hidden="1" customWidth="1"/>
    <col min="14" max="14" width="20.83203125" style="29" hidden="1" customWidth="1"/>
    <col min="15" max="15" width="10.83203125" style="29" hidden="1" customWidth="1"/>
    <col min="16" max="16" width="20.1640625" style="29" hidden="1" customWidth="1"/>
    <col min="17" max="17" width="29.1640625" style="29" hidden="1" customWidth="1"/>
    <col min="18" max="18" width="21.1640625" style="29" hidden="1" customWidth="1"/>
    <col min="19" max="19" width="10.83203125" style="29" hidden="1" customWidth="1"/>
    <col min="20" max="20" width="20.1640625" style="29" hidden="1" customWidth="1"/>
    <col min="21" max="16384" width="10.83203125" style="29"/>
  </cols>
  <sheetData>
    <row r="4" spans="2:20" ht="16" thickBot="1" x14ac:dyDescent="0.3"/>
    <row r="5" spans="2:20" s="30" customFormat="1" ht="96" customHeight="1" thickTop="1" x14ac:dyDescent="0.25">
      <c r="B5" s="321" t="s">
        <v>44</v>
      </c>
      <c r="C5" s="322"/>
      <c r="D5" s="323"/>
      <c r="E5" s="363" t="s">
        <v>75</v>
      </c>
      <c r="F5" s="364"/>
      <c r="G5" s="364"/>
      <c r="H5" s="365"/>
      <c r="I5" s="292" t="s">
        <v>5</v>
      </c>
      <c r="J5" s="292"/>
      <c r="K5" s="292"/>
      <c r="L5" s="293"/>
      <c r="M5" s="292" t="s">
        <v>39</v>
      </c>
      <c r="N5" s="292"/>
      <c r="O5" s="292"/>
      <c r="P5" s="293"/>
      <c r="Q5" s="375" t="s">
        <v>6</v>
      </c>
      <c r="R5" s="292"/>
      <c r="S5" s="292"/>
      <c r="T5" s="376"/>
    </row>
    <row r="6" spans="2:20" s="30" customFormat="1" ht="41" customHeight="1" thickBot="1" x14ac:dyDescent="0.3">
      <c r="B6" s="324"/>
      <c r="C6" s="325"/>
      <c r="D6" s="326"/>
      <c r="E6" s="55" t="s">
        <v>21</v>
      </c>
      <c r="F6" s="54" t="s">
        <v>20</v>
      </c>
      <c r="G6" s="54" t="s">
        <v>7</v>
      </c>
      <c r="H6" s="132" t="s">
        <v>51</v>
      </c>
      <c r="I6" s="57" t="s">
        <v>21</v>
      </c>
      <c r="J6" s="54" t="s">
        <v>20</v>
      </c>
      <c r="K6" s="54" t="s">
        <v>7</v>
      </c>
      <c r="L6" s="56" t="s">
        <v>51</v>
      </c>
      <c r="M6" s="57" t="s">
        <v>21</v>
      </c>
      <c r="N6" s="54" t="s">
        <v>20</v>
      </c>
      <c r="O6" s="54" t="s">
        <v>7</v>
      </c>
      <c r="P6" s="56" t="s">
        <v>51</v>
      </c>
      <c r="Q6" s="53" t="s">
        <v>21</v>
      </c>
      <c r="R6" s="54" t="s">
        <v>20</v>
      </c>
      <c r="S6" s="54" t="s">
        <v>7</v>
      </c>
      <c r="T6" s="56" t="s">
        <v>51</v>
      </c>
    </row>
    <row r="7" spans="2:20" ht="30" customHeight="1" thickTop="1" x14ac:dyDescent="0.25">
      <c r="B7" s="337" t="s">
        <v>16</v>
      </c>
      <c r="C7" s="327" t="s">
        <v>42</v>
      </c>
      <c r="D7" s="328"/>
      <c r="E7" s="58" t="s">
        <v>22</v>
      </c>
      <c r="F7" s="294">
        <v>5500</v>
      </c>
      <c r="G7" s="369">
        <v>1</v>
      </c>
      <c r="H7" s="371" t="s">
        <v>52</v>
      </c>
      <c r="I7" s="58" t="s">
        <v>22</v>
      </c>
      <c r="J7" s="294">
        <v>9000</v>
      </c>
      <c r="K7" s="297">
        <v>1</v>
      </c>
      <c r="L7" s="300" t="s">
        <v>52</v>
      </c>
      <c r="M7" s="66" t="s">
        <v>22</v>
      </c>
      <c r="N7" s="294"/>
      <c r="O7" s="297">
        <v>1</v>
      </c>
      <c r="P7" s="300" t="s">
        <v>52</v>
      </c>
      <c r="Q7" s="58" t="s">
        <v>22</v>
      </c>
      <c r="R7" s="374">
        <v>8000</v>
      </c>
      <c r="S7" s="297">
        <v>1</v>
      </c>
      <c r="T7" s="300" t="s">
        <v>52</v>
      </c>
    </row>
    <row r="8" spans="2:20" ht="30" customHeight="1" x14ac:dyDescent="0.25">
      <c r="B8" s="337"/>
      <c r="C8" s="329"/>
      <c r="D8" s="330"/>
      <c r="E8" s="59" t="s">
        <v>26</v>
      </c>
      <c r="F8" s="295"/>
      <c r="G8" s="358"/>
      <c r="H8" s="372"/>
      <c r="I8" s="59" t="s">
        <v>26</v>
      </c>
      <c r="J8" s="295"/>
      <c r="K8" s="298"/>
      <c r="L8" s="301"/>
      <c r="M8" s="68"/>
      <c r="N8" s="295"/>
      <c r="O8" s="298"/>
      <c r="P8" s="301"/>
      <c r="Q8" s="59" t="s">
        <v>26</v>
      </c>
      <c r="R8" s="303"/>
      <c r="S8" s="298"/>
      <c r="T8" s="301"/>
    </row>
    <row r="9" spans="2:20" ht="30" customHeight="1" x14ac:dyDescent="0.25">
      <c r="B9" s="337"/>
      <c r="C9" s="329"/>
      <c r="D9" s="330"/>
      <c r="E9" s="59" t="s">
        <v>27</v>
      </c>
      <c r="F9" s="295"/>
      <c r="G9" s="358"/>
      <c r="H9" s="372"/>
      <c r="I9" s="59" t="s">
        <v>27</v>
      </c>
      <c r="J9" s="295"/>
      <c r="K9" s="298"/>
      <c r="L9" s="301"/>
      <c r="M9" s="68"/>
      <c r="N9" s="295"/>
      <c r="O9" s="298"/>
      <c r="P9" s="301"/>
      <c r="Q9" s="59" t="s">
        <v>27</v>
      </c>
      <c r="R9" s="303"/>
      <c r="S9" s="298"/>
      <c r="T9" s="301"/>
    </row>
    <row r="10" spans="2:20" ht="30" customHeight="1" x14ac:dyDescent="0.25">
      <c r="B10" s="338"/>
      <c r="C10" s="331"/>
      <c r="D10" s="332"/>
      <c r="E10" s="60" t="s">
        <v>28</v>
      </c>
      <c r="F10" s="296"/>
      <c r="G10" s="370"/>
      <c r="H10" s="373"/>
      <c r="I10" s="60" t="s">
        <v>28</v>
      </c>
      <c r="J10" s="296"/>
      <c r="K10" s="299"/>
      <c r="L10" s="302"/>
      <c r="M10" s="62"/>
      <c r="N10" s="296"/>
      <c r="O10" s="299"/>
      <c r="P10" s="302"/>
      <c r="Q10" s="60" t="s">
        <v>28</v>
      </c>
      <c r="R10" s="303"/>
      <c r="S10" s="299"/>
      <c r="T10" s="302"/>
    </row>
    <row r="11" spans="2:20" ht="30" customHeight="1" x14ac:dyDescent="0.25">
      <c r="B11" s="339" t="s">
        <v>17</v>
      </c>
      <c r="C11" s="333" t="s">
        <v>67</v>
      </c>
      <c r="D11" s="334"/>
      <c r="E11" s="105" t="s">
        <v>77</v>
      </c>
      <c r="F11" s="303">
        <v>128000</v>
      </c>
      <c r="G11" s="366">
        <v>1</v>
      </c>
      <c r="H11" s="377" t="s">
        <v>53</v>
      </c>
      <c r="I11" s="105" t="s">
        <v>23</v>
      </c>
      <c r="J11" s="303">
        <v>290000</v>
      </c>
      <c r="K11" s="304">
        <v>1</v>
      </c>
      <c r="L11" s="307" t="s">
        <v>53</v>
      </c>
      <c r="M11" s="69" t="s">
        <v>46</v>
      </c>
      <c r="N11" s="303"/>
      <c r="O11" s="304">
        <v>1</v>
      </c>
      <c r="P11" s="307" t="s">
        <v>53</v>
      </c>
      <c r="Q11" s="85" t="s">
        <v>23</v>
      </c>
      <c r="R11" s="303">
        <v>2400</v>
      </c>
      <c r="S11" s="304">
        <v>1</v>
      </c>
      <c r="T11" s="307" t="s">
        <v>53</v>
      </c>
    </row>
    <row r="12" spans="2:20" ht="30" customHeight="1" x14ac:dyDescent="0.25">
      <c r="B12" s="337"/>
      <c r="C12" s="329"/>
      <c r="D12" s="330"/>
      <c r="E12" s="106" t="s">
        <v>24</v>
      </c>
      <c r="F12" s="303"/>
      <c r="G12" s="367"/>
      <c r="H12" s="378"/>
      <c r="I12" s="106" t="s">
        <v>24</v>
      </c>
      <c r="J12" s="303"/>
      <c r="K12" s="305"/>
      <c r="L12" s="308"/>
      <c r="M12" s="70"/>
      <c r="N12" s="303"/>
      <c r="O12" s="305"/>
      <c r="P12" s="308"/>
      <c r="Q12" s="86" t="s">
        <v>24</v>
      </c>
      <c r="R12" s="303"/>
      <c r="S12" s="305"/>
      <c r="T12" s="308"/>
    </row>
    <row r="13" spans="2:20" ht="30" customHeight="1" x14ac:dyDescent="0.25">
      <c r="B13" s="338"/>
      <c r="C13" s="331"/>
      <c r="D13" s="332"/>
      <c r="E13" s="107" t="s">
        <v>25</v>
      </c>
      <c r="F13" s="303"/>
      <c r="G13" s="368"/>
      <c r="H13" s="379"/>
      <c r="I13" s="107" t="s">
        <v>25</v>
      </c>
      <c r="J13" s="303"/>
      <c r="K13" s="306"/>
      <c r="L13" s="309"/>
      <c r="M13" s="71"/>
      <c r="N13" s="303"/>
      <c r="O13" s="306"/>
      <c r="P13" s="309"/>
      <c r="Q13" s="87" t="s">
        <v>25</v>
      </c>
      <c r="R13" s="303"/>
      <c r="S13" s="306"/>
      <c r="T13" s="309"/>
    </row>
    <row r="14" spans="2:20" ht="30" customHeight="1" x14ac:dyDescent="0.25">
      <c r="B14" s="339" t="s">
        <v>35</v>
      </c>
      <c r="C14" s="333" t="s">
        <v>43</v>
      </c>
      <c r="D14" s="334"/>
      <c r="E14" s="73" t="s">
        <v>9</v>
      </c>
      <c r="F14" s="74">
        <v>7500</v>
      </c>
      <c r="G14" s="170">
        <v>1</v>
      </c>
      <c r="H14" s="133" t="s">
        <v>54</v>
      </c>
      <c r="I14" s="73" t="s">
        <v>9</v>
      </c>
      <c r="J14" s="74">
        <v>7200</v>
      </c>
      <c r="K14" s="75">
        <v>1</v>
      </c>
      <c r="L14" s="76" t="s">
        <v>54</v>
      </c>
      <c r="M14" s="77" t="s">
        <v>9</v>
      </c>
      <c r="N14" s="74">
        <v>7000</v>
      </c>
      <c r="O14" s="75">
        <v>1</v>
      </c>
      <c r="P14" s="76" t="s">
        <v>54</v>
      </c>
      <c r="Q14" s="73" t="s">
        <v>9</v>
      </c>
      <c r="R14" s="74">
        <v>5700</v>
      </c>
      <c r="S14" s="75">
        <v>1</v>
      </c>
      <c r="T14" s="76" t="s">
        <v>54</v>
      </c>
    </row>
    <row r="15" spans="2:20" ht="30" customHeight="1" x14ac:dyDescent="0.25">
      <c r="B15" s="337"/>
      <c r="C15" s="329"/>
      <c r="D15" s="330"/>
      <c r="E15" s="25" t="s">
        <v>37</v>
      </c>
      <c r="F15" s="26">
        <v>1000</v>
      </c>
      <c r="G15" s="171">
        <v>1</v>
      </c>
      <c r="H15" s="134" t="s">
        <v>54</v>
      </c>
      <c r="I15" s="25" t="s">
        <v>47</v>
      </c>
      <c r="J15" s="26">
        <v>1200</v>
      </c>
      <c r="K15" s="39">
        <v>1</v>
      </c>
      <c r="L15" s="38" t="s">
        <v>54</v>
      </c>
      <c r="M15" s="79" t="s">
        <v>34</v>
      </c>
      <c r="N15" s="26">
        <v>800</v>
      </c>
      <c r="O15" s="39">
        <v>1</v>
      </c>
      <c r="P15" s="38" t="s">
        <v>54</v>
      </c>
      <c r="Q15" s="25" t="s">
        <v>34</v>
      </c>
      <c r="R15" s="26">
        <v>400</v>
      </c>
      <c r="S15" s="39">
        <v>1</v>
      </c>
      <c r="T15" s="38" t="s">
        <v>54</v>
      </c>
    </row>
    <row r="16" spans="2:20" ht="30" customHeight="1" x14ac:dyDescent="0.25">
      <c r="B16" s="337"/>
      <c r="C16" s="329"/>
      <c r="D16" s="330"/>
      <c r="E16" s="25" t="s">
        <v>10</v>
      </c>
      <c r="F16" s="26">
        <v>0</v>
      </c>
      <c r="G16" s="172" t="s">
        <v>49</v>
      </c>
      <c r="H16" s="134"/>
      <c r="I16" s="25" t="s">
        <v>10</v>
      </c>
      <c r="J16" s="26">
        <v>0</v>
      </c>
      <c r="K16" s="78" t="s">
        <v>49</v>
      </c>
      <c r="L16" s="38"/>
      <c r="M16" s="79" t="s">
        <v>10</v>
      </c>
      <c r="N16" s="26">
        <v>250</v>
      </c>
      <c r="O16" s="78" t="s">
        <v>49</v>
      </c>
      <c r="P16" s="38"/>
      <c r="Q16" s="25" t="s">
        <v>10</v>
      </c>
      <c r="R16" s="26">
        <v>200</v>
      </c>
      <c r="S16" s="78" t="s">
        <v>49</v>
      </c>
      <c r="T16" s="38"/>
    </row>
    <row r="17" spans="2:20" ht="30" customHeight="1" x14ac:dyDescent="0.25">
      <c r="B17" s="337"/>
      <c r="C17" s="331"/>
      <c r="D17" s="332"/>
      <c r="E17" s="80" t="s">
        <v>11</v>
      </c>
      <c r="F17" s="81">
        <v>500</v>
      </c>
      <c r="G17" s="173">
        <v>1</v>
      </c>
      <c r="H17" s="135" t="s">
        <v>55</v>
      </c>
      <c r="I17" s="80" t="s">
        <v>11</v>
      </c>
      <c r="J17" s="81">
        <v>350</v>
      </c>
      <c r="K17" s="82">
        <v>1</v>
      </c>
      <c r="L17" s="83" t="s">
        <v>55</v>
      </c>
      <c r="M17" s="84" t="s">
        <v>11</v>
      </c>
      <c r="N17" s="81">
        <v>0</v>
      </c>
      <c r="O17" s="82">
        <v>1</v>
      </c>
      <c r="P17" s="83" t="s">
        <v>55</v>
      </c>
      <c r="Q17" s="80" t="s">
        <v>11</v>
      </c>
      <c r="R17" s="81">
        <v>100</v>
      </c>
      <c r="S17" s="82">
        <v>1</v>
      </c>
      <c r="T17" s="83" t="s">
        <v>55</v>
      </c>
    </row>
    <row r="18" spans="2:20" ht="30" customHeight="1" x14ac:dyDescent="0.25">
      <c r="B18" s="339" t="s">
        <v>18</v>
      </c>
      <c r="C18" s="333" t="s">
        <v>40</v>
      </c>
      <c r="D18" s="334"/>
      <c r="E18" s="61" t="s">
        <v>29</v>
      </c>
      <c r="F18" s="350">
        <v>3600</v>
      </c>
      <c r="G18" s="357">
        <v>1</v>
      </c>
      <c r="H18" s="359" t="s">
        <v>56</v>
      </c>
      <c r="I18" s="61" t="s">
        <v>29</v>
      </c>
      <c r="J18" s="350">
        <v>5800</v>
      </c>
      <c r="K18" s="350">
        <v>1</v>
      </c>
      <c r="L18" s="278" t="s">
        <v>56</v>
      </c>
      <c r="M18" s="72" t="s">
        <v>29</v>
      </c>
      <c r="N18" s="350">
        <v>4000</v>
      </c>
      <c r="O18" s="350">
        <v>1</v>
      </c>
      <c r="P18" s="278" t="s">
        <v>56</v>
      </c>
      <c r="Q18" s="61" t="s">
        <v>29</v>
      </c>
      <c r="R18" s="350">
        <v>4000</v>
      </c>
      <c r="S18" s="350">
        <v>1</v>
      </c>
      <c r="T18" s="278" t="s">
        <v>56</v>
      </c>
    </row>
    <row r="19" spans="2:20" ht="30" customHeight="1" x14ac:dyDescent="0.25">
      <c r="B19" s="337"/>
      <c r="C19" s="331"/>
      <c r="D19" s="332"/>
      <c r="E19" s="60" t="s">
        <v>30</v>
      </c>
      <c r="F19" s="298"/>
      <c r="G19" s="358"/>
      <c r="H19" s="360"/>
      <c r="I19" s="60" t="s">
        <v>30</v>
      </c>
      <c r="J19" s="298"/>
      <c r="K19" s="298"/>
      <c r="L19" s="279"/>
      <c r="M19" s="62" t="s">
        <v>30</v>
      </c>
      <c r="N19" s="298"/>
      <c r="O19" s="298"/>
      <c r="P19" s="279"/>
      <c r="Q19" s="60" t="s">
        <v>30</v>
      </c>
      <c r="R19" s="298"/>
      <c r="S19" s="298"/>
      <c r="T19" s="279"/>
    </row>
    <row r="20" spans="2:20" ht="30" hidden="1" customHeight="1" x14ac:dyDescent="0.25">
      <c r="B20" s="335" t="s">
        <v>19</v>
      </c>
      <c r="C20" s="340" t="s">
        <v>12</v>
      </c>
      <c r="D20" s="341"/>
      <c r="E20" s="351" t="e">
        <f>H7+H11+H14+H15+H16+H17+H18</f>
        <v>#VALUE!</v>
      </c>
      <c r="F20" s="281"/>
      <c r="G20" s="281"/>
      <c r="H20" s="361"/>
      <c r="I20" s="351" t="e">
        <f>L7+L11+L14+L15+L16+L17+L18</f>
        <v>#VALUE!</v>
      </c>
      <c r="J20" s="281"/>
      <c r="K20" s="281"/>
      <c r="L20" s="282"/>
      <c r="M20" s="280" t="e">
        <f>P7+P11+P14+P15+P16+P17+P18</f>
        <v>#VALUE!</v>
      </c>
      <c r="N20" s="281"/>
      <c r="O20" s="281"/>
      <c r="P20" s="282"/>
      <c r="Q20" s="351" t="e">
        <f>T7+T11+T14+T15+T16+T17+T18</f>
        <v>#VALUE!</v>
      </c>
      <c r="R20" s="281"/>
      <c r="S20" s="281"/>
      <c r="T20" s="355"/>
    </row>
    <row r="21" spans="2:20" ht="30" hidden="1" customHeight="1" thickBot="1" x14ac:dyDescent="0.3">
      <c r="B21" s="336"/>
      <c r="C21" s="342"/>
      <c r="D21" s="343"/>
      <c r="E21" s="284"/>
      <c r="F21" s="284"/>
      <c r="G21" s="284"/>
      <c r="H21" s="362"/>
      <c r="I21" s="284"/>
      <c r="J21" s="284"/>
      <c r="K21" s="284"/>
      <c r="L21" s="285"/>
      <c r="M21" s="283"/>
      <c r="N21" s="284"/>
      <c r="O21" s="284"/>
      <c r="P21" s="285"/>
      <c r="Q21" s="284"/>
      <c r="R21" s="284"/>
      <c r="S21" s="284"/>
      <c r="T21" s="356"/>
    </row>
    <row r="22" spans="2:20" s="32" customFormat="1" ht="30" customHeight="1" x14ac:dyDescent="0.25">
      <c r="B22" s="335" t="s">
        <v>31</v>
      </c>
      <c r="C22" s="344" t="s">
        <v>41</v>
      </c>
      <c r="D22" s="345"/>
      <c r="E22" s="112" t="s">
        <v>13</v>
      </c>
      <c r="F22" s="111">
        <v>2400</v>
      </c>
      <c r="G22" s="111" t="s">
        <v>48</v>
      </c>
      <c r="H22" s="136" t="s">
        <v>57</v>
      </c>
      <c r="I22" s="131" t="s">
        <v>13</v>
      </c>
      <c r="J22" s="111">
        <v>3000</v>
      </c>
      <c r="K22" s="111" t="s">
        <v>48</v>
      </c>
      <c r="L22" s="113" t="s">
        <v>57</v>
      </c>
      <c r="M22" s="114" t="s">
        <v>13</v>
      </c>
      <c r="N22" s="111">
        <v>2400</v>
      </c>
      <c r="O22" s="111" t="s">
        <v>48</v>
      </c>
      <c r="P22" s="113" t="s">
        <v>57</v>
      </c>
      <c r="Q22" s="112" t="s">
        <v>13</v>
      </c>
      <c r="R22" s="111">
        <v>2400</v>
      </c>
      <c r="S22" s="111" t="s">
        <v>48</v>
      </c>
      <c r="T22" s="113" t="s">
        <v>57</v>
      </c>
    </row>
    <row r="23" spans="2:20" s="32" customFormat="1" ht="30" customHeight="1" thickBot="1" x14ac:dyDescent="0.3">
      <c r="B23" s="336"/>
      <c r="C23" s="346"/>
      <c r="D23" s="347"/>
      <c r="E23" s="109" t="s">
        <v>14</v>
      </c>
      <c r="F23" s="45" t="s">
        <v>36</v>
      </c>
      <c r="G23" s="44" t="s">
        <v>15</v>
      </c>
      <c r="H23" s="137">
        <v>0</v>
      </c>
      <c r="I23" s="109" t="s">
        <v>14</v>
      </c>
      <c r="J23" s="46">
        <v>29000</v>
      </c>
      <c r="K23" s="44" t="s">
        <v>15</v>
      </c>
      <c r="L23" s="44">
        <v>29000</v>
      </c>
      <c r="M23" s="67" t="s">
        <v>60</v>
      </c>
      <c r="N23" s="46">
        <v>30000</v>
      </c>
      <c r="O23" s="44" t="s">
        <v>15</v>
      </c>
      <c r="P23" s="44">
        <v>30000</v>
      </c>
      <c r="Q23" s="64" t="s">
        <v>14</v>
      </c>
      <c r="R23" s="45" t="s">
        <v>36</v>
      </c>
      <c r="S23" s="44" t="s">
        <v>15</v>
      </c>
      <c r="T23" s="96">
        <v>0</v>
      </c>
    </row>
    <row r="24" spans="2:20" s="32" customFormat="1" ht="43" hidden="1" customHeight="1" thickBot="1" x14ac:dyDescent="0.3">
      <c r="B24" s="336"/>
      <c r="C24" s="348" t="s">
        <v>12</v>
      </c>
      <c r="D24" s="349"/>
      <c r="E24" s="314" t="e">
        <f>H22+H23</f>
        <v>#VALUE!</v>
      </c>
      <c r="F24" s="314"/>
      <c r="G24" s="314"/>
      <c r="H24" s="354"/>
      <c r="I24" s="314" t="e">
        <f>L22+L23</f>
        <v>#VALUE!</v>
      </c>
      <c r="J24" s="314"/>
      <c r="K24" s="314"/>
      <c r="L24" s="315"/>
      <c r="M24" s="286" t="e">
        <f>P22+P23</f>
        <v>#VALUE!</v>
      </c>
      <c r="N24" s="287"/>
      <c r="O24" s="287"/>
      <c r="P24" s="288"/>
      <c r="Q24" s="352" t="e">
        <f>T22+T23</f>
        <v>#VALUE!</v>
      </c>
      <c r="R24" s="287"/>
      <c r="S24" s="287"/>
      <c r="T24" s="353"/>
    </row>
    <row r="25" spans="2:20" s="32" customFormat="1" ht="43" customHeight="1" thickTop="1" thickBot="1" x14ac:dyDescent="0.3">
      <c r="B25" s="119"/>
      <c r="C25" s="120"/>
      <c r="D25" s="121"/>
      <c r="E25" s="122"/>
      <c r="F25" s="122"/>
      <c r="G25" s="122"/>
      <c r="H25" s="138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8"/>
    </row>
    <row r="26" spans="2:20" s="32" customFormat="1" ht="30" customHeight="1" thickTop="1" x14ac:dyDescent="0.25">
      <c r="B26" s="336" t="s">
        <v>65</v>
      </c>
      <c r="C26" s="310" t="s">
        <v>58</v>
      </c>
      <c r="D26" s="312" t="s">
        <v>59</v>
      </c>
      <c r="E26" s="115" t="s">
        <v>9</v>
      </c>
      <c r="F26" s="116">
        <v>7500</v>
      </c>
      <c r="G26" s="174">
        <v>1</v>
      </c>
      <c r="H26" s="139">
        <f>F26*G26</f>
        <v>7500</v>
      </c>
      <c r="I26" s="115" t="s">
        <v>9</v>
      </c>
      <c r="J26" s="116">
        <v>7200</v>
      </c>
      <c r="K26" s="117">
        <v>1</v>
      </c>
      <c r="L26" s="118">
        <f>J26*K26</f>
        <v>7200</v>
      </c>
      <c r="M26" s="123" t="s">
        <v>9</v>
      </c>
      <c r="N26" s="124">
        <v>7000</v>
      </c>
      <c r="O26" s="125">
        <v>3</v>
      </c>
      <c r="P26" s="126">
        <f>N26*O26</f>
        <v>21000</v>
      </c>
      <c r="Q26" s="123" t="s">
        <v>9</v>
      </c>
      <c r="R26" s="124">
        <v>5700</v>
      </c>
      <c r="S26" s="125">
        <v>3</v>
      </c>
      <c r="T26" s="127">
        <f>R26*S26</f>
        <v>17100</v>
      </c>
    </row>
    <row r="27" spans="2:20" s="32" customFormat="1" ht="30" customHeight="1" x14ac:dyDescent="0.25">
      <c r="B27" s="336"/>
      <c r="C27" s="310"/>
      <c r="D27" s="312"/>
      <c r="E27" s="25" t="s">
        <v>33</v>
      </c>
      <c r="F27" s="89">
        <v>1200</v>
      </c>
      <c r="G27" s="171">
        <v>5</v>
      </c>
      <c r="H27" s="134">
        <f>F27*G27</f>
        <v>6000</v>
      </c>
      <c r="I27" s="25" t="s">
        <v>33</v>
      </c>
      <c r="J27" s="90">
        <v>900</v>
      </c>
      <c r="K27" s="39">
        <v>5</v>
      </c>
      <c r="L27" s="38">
        <f>J27*K27</f>
        <v>4500</v>
      </c>
      <c r="M27" s="17" t="s">
        <v>33</v>
      </c>
      <c r="N27" s="18">
        <v>1200</v>
      </c>
      <c r="O27" s="33">
        <v>7</v>
      </c>
      <c r="P27" s="31">
        <f>N27*O27</f>
        <v>8400</v>
      </c>
      <c r="Q27" s="17" t="s">
        <v>33</v>
      </c>
      <c r="R27" s="18">
        <v>900</v>
      </c>
      <c r="S27" s="33">
        <v>7</v>
      </c>
      <c r="T27" s="97">
        <f>R27*S27</f>
        <v>6300</v>
      </c>
    </row>
    <row r="28" spans="2:20" s="32" customFormat="1" ht="30" customHeight="1" x14ac:dyDescent="0.25">
      <c r="B28" s="336"/>
      <c r="C28" s="310"/>
      <c r="D28" s="312"/>
      <c r="E28" s="25" t="s">
        <v>37</v>
      </c>
      <c r="F28" s="26">
        <v>1000</v>
      </c>
      <c r="G28" s="171">
        <v>3</v>
      </c>
      <c r="H28" s="134">
        <f t="shared" ref="H28:H33" si="0">F28*G28</f>
        <v>3000</v>
      </c>
      <c r="I28" s="25" t="s">
        <v>38</v>
      </c>
      <c r="J28" s="26">
        <v>1200</v>
      </c>
      <c r="K28" s="39">
        <v>3</v>
      </c>
      <c r="L28" s="38">
        <f t="shared" ref="L28" si="1">J28*K28</f>
        <v>3600</v>
      </c>
      <c r="M28" s="15" t="s">
        <v>34</v>
      </c>
      <c r="N28" s="19">
        <v>400</v>
      </c>
      <c r="O28" s="33">
        <v>3</v>
      </c>
      <c r="P28" s="31">
        <f t="shared" ref="P28" si="2">N28*O28</f>
        <v>1200</v>
      </c>
      <c r="Q28" s="15" t="s">
        <v>34</v>
      </c>
      <c r="R28" s="19">
        <v>400</v>
      </c>
      <c r="S28" s="33">
        <v>3</v>
      </c>
      <c r="T28" s="97">
        <f t="shared" ref="T28:T33" si="3">R28*S28</f>
        <v>1200</v>
      </c>
    </row>
    <row r="29" spans="2:20" s="32" customFormat="1" ht="30" customHeight="1" x14ac:dyDescent="0.25">
      <c r="B29" s="336"/>
      <c r="C29" s="310"/>
      <c r="D29" s="312"/>
      <c r="E29" s="25" t="s">
        <v>45</v>
      </c>
      <c r="F29" s="26">
        <v>850</v>
      </c>
      <c r="G29" s="175">
        <v>1</v>
      </c>
      <c r="H29" s="134">
        <f>G29*F29</f>
        <v>850</v>
      </c>
      <c r="I29" s="25" t="s">
        <v>45</v>
      </c>
      <c r="J29" s="26">
        <v>300</v>
      </c>
      <c r="K29" s="91">
        <v>1</v>
      </c>
      <c r="L29" s="38">
        <f>K29*J29</f>
        <v>300</v>
      </c>
      <c r="M29" s="15" t="s">
        <v>45</v>
      </c>
      <c r="N29" s="19">
        <v>800</v>
      </c>
      <c r="O29" s="34">
        <v>1</v>
      </c>
      <c r="P29" s="31">
        <v>800</v>
      </c>
      <c r="Q29" s="15" t="s">
        <v>45</v>
      </c>
      <c r="R29" s="19">
        <v>500</v>
      </c>
      <c r="S29" s="34">
        <v>1</v>
      </c>
      <c r="T29" s="97">
        <f>S29*R29</f>
        <v>500</v>
      </c>
    </row>
    <row r="30" spans="2:20" s="32" customFormat="1" ht="30" customHeight="1" x14ac:dyDescent="0.25">
      <c r="B30" s="336"/>
      <c r="C30" s="310"/>
      <c r="D30" s="312"/>
      <c r="E30" s="25" t="s">
        <v>10</v>
      </c>
      <c r="F30" s="26">
        <v>200</v>
      </c>
      <c r="G30" s="175">
        <v>0</v>
      </c>
      <c r="H30" s="134">
        <f t="shared" si="0"/>
        <v>0</v>
      </c>
      <c r="I30" s="25" t="s">
        <v>10</v>
      </c>
      <c r="J30" s="26">
        <v>200</v>
      </c>
      <c r="K30" s="91">
        <v>0</v>
      </c>
      <c r="L30" s="38">
        <f t="shared" ref="L30:L33" si="4">J30*K30</f>
        <v>0</v>
      </c>
      <c r="M30" s="15" t="s">
        <v>10</v>
      </c>
      <c r="N30" s="19">
        <v>250</v>
      </c>
      <c r="O30" s="34">
        <v>1</v>
      </c>
      <c r="P30" s="31">
        <f t="shared" ref="P30:P33" si="5">N30*O30</f>
        <v>250</v>
      </c>
      <c r="Q30" s="15" t="s">
        <v>10</v>
      </c>
      <c r="R30" s="19">
        <v>200</v>
      </c>
      <c r="S30" s="34">
        <v>3</v>
      </c>
      <c r="T30" s="97">
        <f t="shared" si="3"/>
        <v>600</v>
      </c>
    </row>
    <row r="31" spans="2:20" s="32" customFormat="1" ht="30" customHeight="1" x14ac:dyDescent="0.25">
      <c r="B31" s="336"/>
      <c r="C31" s="310"/>
      <c r="D31" s="312"/>
      <c r="E31" s="92" t="s">
        <v>11</v>
      </c>
      <c r="F31" s="93">
        <v>300</v>
      </c>
      <c r="G31" s="171">
        <v>1</v>
      </c>
      <c r="H31" s="134">
        <f t="shared" si="0"/>
        <v>300</v>
      </c>
      <c r="I31" s="92" t="s">
        <v>11</v>
      </c>
      <c r="J31" s="93">
        <v>350</v>
      </c>
      <c r="K31" s="39">
        <v>3</v>
      </c>
      <c r="L31" s="38">
        <f t="shared" si="4"/>
        <v>1050</v>
      </c>
      <c r="M31" s="21" t="s">
        <v>11</v>
      </c>
      <c r="N31" s="22" t="s">
        <v>49</v>
      </c>
      <c r="O31" s="33" t="s">
        <v>49</v>
      </c>
      <c r="P31" s="31" t="s">
        <v>49</v>
      </c>
      <c r="Q31" s="21" t="s">
        <v>11</v>
      </c>
      <c r="R31" s="22">
        <v>100</v>
      </c>
      <c r="S31" s="33">
        <v>3</v>
      </c>
      <c r="T31" s="97">
        <f t="shared" si="3"/>
        <v>300</v>
      </c>
    </row>
    <row r="32" spans="2:20" s="32" customFormat="1" ht="30" customHeight="1" x14ac:dyDescent="0.25">
      <c r="B32" s="336"/>
      <c r="C32" s="310"/>
      <c r="D32" s="312"/>
      <c r="E32" s="59" t="s">
        <v>29</v>
      </c>
      <c r="F32" s="47">
        <v>5500</v>
      </c>
      <c r="G32" s="176">
        <v>1</v>
      </c>
      <c r="H32" s="134">
        <f t="shared" si="0"/>
        <v>5500</v>
      </c>
      <c r="I32" s="59" t="s">
        <v>29</v>
      </c>
      <c r="J32" s="47">
        <v>9000</v>
      </c>
      <c r="K32" s="47">
        <v>1</v>
      </c>
      <c r="L32" s="38">
        <f t="shared" si="4"/>
        <v>9000</v>
      </c>
      <c r="M32" s="65" t="s">
        <v>29</v>
      </c>
      <c r="N32" s="47">
        <v>800</v>
      </c>
      <c r="O32" s="47">
        <v>3</v>
      </c>
      <c r="P32" s="31">
        <f t="shared" si="5"/>
        <v>2400</v>
      </c>
      <c r="Q32" s="65" t="s">
        <v>29</v>
      </c>
      <c r="R32" s="47">
        <v>8000</v>
      </c>
      <c r="S32" s="47">
        <v>1</v>
      </c>
      <c r="T32" s="97">
        <f t="shared" si="3"/>
        <v>8000</v>
      </c>
    </row>
    <row r="33" spans="2:20" s="32" customFormat="1" ht="30" customHeight="1" x14ac:dyDescent="0.25">
      <c r="B33" s="336"/>
      <c r="C33" s="310"/>
      <c r="D33" s="312"/>
      <c r="E33" s="109" t="s">
        <v>32</v>
      </c>
      <c r="F33" s="44">
        <v>3600</v>
      </c>
      <c r="G33" s="177">
        <v>1</v>
      </c>
      <c r="H33" s="140">
        <f t="shared" si="0"/>
        <v>3600</v>
      </c>
      <c r="I33" s="109" t="s">
        <v>32</v>
      </c>
      <c r="J33" s="44">
        <v>5800</v>
      </c>
      <c r="K33" s="44">
        <v>1</v>
      </c>
      <c r="L33" s="40">
        <f t="shared" si="4"/>
        <v>5800</v>
      </c>
      <c r="M33" s="64" t="s">
        <v>32</v>
      </c>
      <c r="N33" s="44">
        <v>4000</v>
      </c>
      <c r="O33" s="44">
        <v>1</v>
      </c>
      <c r="P33" s="35">
        <f t="shared" si="5"/>
        <v>4000</v>
      </c>
      <c r="Q33" s="64" t="s">
        <v>32</v>
      </c>
      <c r="R33" s="44">
        <v>4000</v>
      </c>
      <c r="S33" s="44">
        <v>1</v>
      </c>
      <c r="T33" s="98">
        <f t="shared" si="3"/>
        <v>4000</v>
      </c>
    </row>
    <row r="34" spans="2:20" s="32" customFormat="1" ht="40" customHeight="1" thickBot="1" x14ac:dyDescent="0.3">
      <c r="B34" s="336"/>
      <c r="C34" s="310"/>
      <c r="D34" s="129"/>
      <c r="E34" s="290" t="s">
        <v>8</v>
      </c>
      <c r="F34" s="290"/>
      <c r="G34" s="291"/>
      <c r="H34" s="141">
        <f>SUM(H26:H33)</f>
        <v>26750</v>
      </c>
      <c r="I34" s="290" t="s">
        <v>8</v>
      </c>
      <c r="J34" s="290"/>
      <c r="K34" s="291"/>
      <c r="L34" s="48">
        <f>SUM(L26:L33)</f>
        <v>31450</v>
      </c>
      <c r="M34" s="289" t="s">
        <v>8</v>
      </c>
      <c r="N34" s="290"/>
      <c r="O34" s="291"/>
      <c r="P34" s="48">
        <f>SUM(P26:P33)</f>
        <v>38050</v>
      </c>
      <c r="Q34" s="289" t="s">
        <v>8</v>
      </c>
      <c r="R34" s="290"/>
      <c r="S34" s="291"/>
      <c r="T34" s="99">
        <f>SUM(T26:T33)</f>
        <v>38000</v>
      </c>
    </row>
    <row r="35" spans="2:20" s="32" customFormat="1" ht="30" customHeight="1" thickTop="1" thickBot="1" x14ac:dyDescent="0.3">
      <c r="B35" s="336"/>
      <c r="C35" s="310"/>
      <c r="D35" s="110"/>
      <c r="E35" s="49"/>
      <c r="F35" s="49"/>
      <c r="G35" s="49"/>
      <c r="H35" s="142"/>
      <c r="I35" s="49"/>
      <c r="J35" s="49"/>
      <c r="K35" s="49"/>
      <c r="L35" s="50"/>
      <c r="M35" s="49"/>
      <c r="N35" s="49"/>
      <c r="O35" s="49"/>
      <c r="P35" s="50"/>
      <c r="Q35" s="49"/>
      <c r="R35" s="49"/>
      <c r="S35" s="49"/>
      <c r="T35" s="100"/>
    </row>
    <row r="36" spans="2:20" s="32" customFormat="1" ht="30" customHeight="1" thickTop="1" x14ac:dyDescent="0.25">
      <c r="B36" s="336"/>
      <c r="C36" s="310"/>
      <c r="D36" s="311" t="s">
        <v>79</v>
      </c>
      <c r="E36" s="88" t="s">
        <v>9</v>
      </c>
      <c r="F36" s="24">
        <v>7500</v>
      </c>
      <c r="G36" s="178">
        <v>1</v>
      </c>
      <c r="H36" s="143">
        <f>F36*G36</f>
        <v>7500</v>
      </c>
      <c r="I36" s="88" t="s">
        <v>9</v>
      </c>
      <c r="J36" s="24">
        <v>7200</v>
      </c>
      <c r="K36" s="36">
        <v>1</v>
      </c>
      <c r="L36" s="37">
        <f>J36*K36</f>
        <v>7200</v>
      </c>
      <c r="M36" s="23" t="s">
        <v>9</v>
      </c>
      <c r="N36" s="16"/>
      <c r="O36" s="36"/>
      <c r="P36" s="37"/>
      <c r="Q36" s="23" t="s">
        <v>9</v>
      </c>
      <c r="R36" s="24">
        <v>5700</v>
      </c>
      <c r="S36" s="36">
        <v>3</v>
      </c>
      <c r="T36" s="101">
        <f>R36*S36</f>
        <v>17100</v>
      </c>
    </row>
    <row r="37" spans="2:20" s="32" customFormat="1" ht="30" customHeight="1" x14ac:dyDescent="0.25">
      <c r="B37" s="336"/>
      <c r="C37" s="310"/>
      <c r="D37" s="312"/>
      <c r="E37" s="59" t="s">
        <v>29</v>
      </c>
      <c r="F37" s="47">
        <v>5500</v>
      </c>
      <c r="G37" s="176">
        <v>1</v>
      </c>
      <c r="H37" s="134">
        <f>F37*G37</f>
        <v>5500</v>
      </c>
      <c r="I37" s="59" t="s">
        <v>29</v>
      </c>
      <c r="J37" s="47">
        <v>9000</v>
      </c>
      <c r="K37" s="47">
        <v>1</v>
      </c>
      <c r="L37" s="38">
        <f>J37*K37</f>
        <v>9000</v>
      </c>
      <c r="M37" s="65" t="s">
        <v>29</v>
      </c>
      <c r="N37" s="47"/>
      <c r="O37" s="47"/>
      <c r="P37" s="38"/>
      <c r="Q37" s="65" t="s">
        <v>29</v>
      </c>
      <c r="R37" s="47">
        <v>8000</v>
      </c>
      <c r="S37" s="47">
        <v>1</v>
      </c>
      <c r="T37" s="95">
        <f>R37*S37</f>
        <v>8000</v>
      </c>
    </row>
    <row r="38" spans="2:20" s="32" customFormat="1" ht="30" customHeight="1" x14ac:dyDescent="0.25">
      <c r="B38" s="336"/>
      <c r="C38" s="310"/>
      <c r="D38" s="312"/>
      <c r="E38" s="25" t="s">
        <v>37</v>
      </c>
      <c r="F38" s="26">
        <v>1000</v>
      </c>
      <c r="G38" s="171">
        <v>1</v>
      </c>
      <c r="H38" s="134">
        <f t="shared" ref="H38:H41" si="6">F38*G38</f>
        <v>1000</v>
      </c>
      <c r="I38" s="25" t="s">
        <v>38</v>
      </c>
      <c r="J38" s="26">
        <v>1200</v>
      </c>
      <c r="K38" s="39">
        <v>3</v>
      </c>
      <c r="L38" s="38">
        <f t="shared" ref="L38" si="7">J38*K38</f>
        <v>3600</v>
      </c>
      <c r="M38" s="15" t="s">
        <v>38</v>
      </c>
      <c r="N38" s="26"/>
      <c r="O38" s="39"/>
      <c r="P38" s="38"/>
      <c r="Q38" s="25" t="s">
        <v>34</v>
      </c>
      <c r="R38" s="26">
        <v>400</v>
      </c>
      <c r="S38" s="39">
        <v>3</v>
      </c>
      <c r="T38" s="95">
        <f t="shared" ref="T38:T41" si="8">R38*S38</f>
        <v>1200</v>
      </c>
    </row>
    <row r="39" spans="2:20" s="32" customFormat="1" ht="30" customHeight="1" x14ac:dyDescent="0.25">
      <c r="B39" s="336"/>
      <c r="C39" s="310"/>
      <c r="D39" s="312"/>
      <c r="E39" s="25" t="s">
        <v>10</v>
      </c>
      <c r="F39" s="47">
        <v>200</v>
      </c>
      <c r="G39" s="176">
        <v>0</v>
      </c>
      <c r="H39" s="134">
        <f t="shared" si="6"/>
        <v>0</v>
      </c>
      <c r="I39" s="25" t="s">
        <v>10</v>
      </c>
      <c r="J39" s="47">
        <v>0</v>
      </c>
      <c r="K39" s="47">
        <v>0</v>
      </c>
      <c r="L39" s="38">
        <f t="shared" ref="L39:L41" si="9">J39*K39</f>
        <v>0</v>
      </c>
      <c r="M39" s="27" t="s">
        <v>10</v>
      </c>
      <c r="N39" s="47"/>
      <c r="O39" s="47"/>
      <c r="P39" s="38"/>
      <c r="Q39" s="27" t="s">
        <v>10</v>
      </c>
      <c r="R39" s="47">
        <v>200</v>
      </c>
      <c r="S39" s="47">
        <v>3</v>
      </c>
      <c r="T39" s="95">
        <f t="shared" si="8"/>
        <v>600</v>
      </c>
    </row>
    <row r="40" spans="2:20" s="32" customFormat="1" ht="30" customHeight="1" x14ac:dyDescent="0.25">
      <c r="B40" s="336"/>
      <c r="C40" s="310"/>
      <c r="D40" s="312"/>
      <c r="E40" s="92" t="s">
        <v>11</v>
      </c>
      <c r="F40" s="44">
        <v>300</v>
      </c>
      <c r="G40" s="177">
        <v>1</v>
      </c>
      <c r="H40" s="134">
        <f t="shared" si="6"/>
        <v>300</v>
      </c>
      <c r="I40" s="92" t="s">
        <v>11</v>
      </c>
      <c r="J40" s="44">
        <v>350</v>
      </c>
      <c r="K40" s="44">
        <v>1</v>
      </c>
      <c r="L40" s="38">
        <f t="shared" si="9"/>
        <v>350</v>
      </c>
      <c r="M40" s="28" t="s">
        <v>11</v>
      </c>
      <c r="N40" s="44"/>
      <c r="O40" s="44"/>
      <c r="P40" s="38"/>
      <c r="Q40" s="28" t="s">
        <v>11</v>
      </c>
      <c r="R40" s="44">
        <v>100</v>
      </c>
      <c r="S40" s="44">
        <v>3</v>
      </c>
      <c r="T40" s="95">
        <f t="shared" si="8"/>
        <v>300</v>
      </c>
    </row>
    <row r="41" spans="2:20" s="32" customFormat="1" ht="30" customHeight="1" x14ac:dyDescent="0.25">
      <c r="B41" s="336"/>
      <c r="C41" s="310"/>
      <c r="D41" s="312"/>
      <c r="E41" s="109" t="s">
        <v>32</v>
      </c>
      <c r="F41" s="44">
        <v>3600</v>
      </c>
      <c r="G41" s="177">
        <v>1</v>
      </c>
      <c r="H41" s="140">
        <f t="shared" si="6"/>
        <v>3600</v>
      </c>
      <c r="I41" s="109" t="s">
        <v>32</v>
      </c>
      <c r="J41" s="44">
        <v>5800</v>
      </c>
      <c r="K41" s="44">
        <v>1</v>
      </c>
      <c r="L41" s="40">
        <f t="shared" si="9"/>
        <v>5800</v>
      </c>
      <c r="M41" s="64" t="s">
        <v>32</v>
      </c>
      <c r="N41" s="44"/>
      <c r="O41" s="44"/>
      <c r="P41" s="40"/>
      <c r="Q41" s="64" t="s">
        <v>32</v>
      </c>
      <c r="R41" s="44">
        <v>4000</v>
      </c>
      <c r="S41" s="44">
        <v>1</v>
      </c>
      <c r="T41" s="102">
        <f t="shared" si="8"/>
        <v>4000</v>
      </c>
    </row>
    <row r="42" spans="2:20" s="32" customFormat="1" ht="39" customHeight="1" thickBot="1" x14ac:dyDescent="0.3">
      <c r="B42" s="336"/>
      <c r="C42" s="310"/>
      <c r="D42" s="313"/>
      <c r="E42" s="290" t="s">
        <v>8</v>
      </c>
      <c r="F42" s="290"/>
      <c r="G42" s="291"/>
      <c r="H42" s="141">
        <f>SUM(H36:H40)</f>
        <v>14300</v>
      </c>
      <c r="I42" s="290" t="s">
        <v>8</v>
      </c>
      <c r="J42" s="290"/>
      <c r="K42" s="291"/>
      <c r="L42" s="48">
        <f>SUM(L36:L40)</f>
        <v>20150</v>
      </c>
      <c r="M42" s="289" t="s">
        <v>8</v>
      </c>
      <c r="N42" s="290"/>
      <c r="O42" s="291"/>
      <c r="P42" s="48">
        <f>SUM(P36:P40)</f>
        <v>0</v>
      </c>
      <c r="Q42" s="289" t="s">
        <v>8</v>
      </c>
      <c r="R42" s="290"/>
      <c r="S42" s="291"/>
      <c r="T42" s="99">
        <f>SUM(T36:T40)</f>
        <v>27200</v>
      </c>
    </row>
    <row r="43" spans="2:20" s="32" customFormat="1" ht="30" customHeight="1" thickTop="1" thickBot="1" x14ac:dyDescent="0.3">
      <c r="B43" s="336"/>
      <c r="C43" s="310"/>
      <c r="D43" s="110"/>
      <c r="E43" s="49"/>
      <c r="F43" s="49"/>
      <c r="G43" s="49"/>
      <c r="H43" s="142"/>
      <c r="I43" s="49"/>
      <c r="J43" s="49"/>
      <c r="K43" s="49"/>
      <c r="L43" s="50"/>
      <c r="M43" s="49"/>
      <c r="N43" s="49"/>
      <c r="O43" s="49"/>
      <c r="P43" s="50"/>
      <c r="Q43" s="49"/>
      <c r="R43" s="49"/>
      <c r="S43" s="49"/>
      <c r="T43" s="100"/>
    </row>
    <row r="44" spans="2:20" s="32" customFormat="1" ht="30" customHeight="1" thickTop="1" x14ac:dyDescent="0.25">
      <c r="B44" s="336"/>
      <c r="C44" s="310"/>
      <c r="D44" s="312" t="s">
        <v>50</v>
      </c>
      <c r="E44" s="108" t="s">
        <v>29</v>
      </c>
      <c r="F44" s="43">
        <v>5500</v>
      </c>
      <c r="G44" s="179">
        <v>1</v>
      </c>
      <c r="H44" s="144">
        <f>F44*G44</f>
        <v>5500</v>
      </c>
      <c r="I44" s="108" t="s">
        <v>29</v>
      </c>
      <c r="J44" s="43">
        <v>9000</v>
      </c>
      <c r="K44" s="43">
        <v>1</v>
      </c>
      <c r="L44" s="94">
        <f>J44*K44</f>
        <v>9000</v>
      </c>
      <c r="M44" s="63" t="s">
        <v>29</v>
      </c>
      <c r="N44" s="43"/>
      <c r="O44" s="43"/>
      <c r="P44" s="41"/>
      <c r="Q44" s="63" t="s">
        <v>29</v>
      </c>
      <c r="R44" s="43">
        <v>8000</v>
      </c>
      <c r="S44" s="43">
        <v>1</v>
      </c>
      <c r="T44" s="103">
        <f>R44*S44</f>
        <v>8000</v>
      </c>
    </row>
    <row r="45" spans="2:20" s="32" customFormat="1" ht="30" customHeight="1" x14ac:dyDescent="0.25">
      <c r="B45" s="336"/>
      <c r="C45" s="310"/>
      <c r="D45" s="312"/>
      <c r="E45" s="25" t="s">
        <v>37</v>
      </c>
      <c r="F45" s="26">
        <v>1000</v>
      </c>
      <c r="G45" s="171">
        <v>1</v>
      </c>
      <c r="H45" s="134">
        <f t="shared" ref="H45" si="10">F45*G45</f>
        <v>1000</v>
      </c>
      <c r="I45" s="25" t="s">
        <v>38</v>
      </c>
      <c r="J45" s="26">
        <v>1200</v>
      </c>
      <c r="K45" s="39">
        <v>1</v>
      </c>
      <c r="L45" s="38">
        <f t="shared" ref="L45" si="11">J45*K45</f>
        <v>1200</v>
      </c>
      <c r="M45" s="15" t="s">
        <v>38</v>
      </c>
      <c r="N45" s="26"/>
      <c r="O45" s="39"/>
      <c r="P45" s="38"/>
      <c r="Q45" s="15" t="s">
        <v>34</v>
      </c>
      <c r="R45" s="19">
        <v>400</v>
      </c>
      <c r="S45" s="33">
        <v>3</v>
      </c>
      <c r="T45" s="97">
        <f>R45*S45</f>
        <v>1200</v>
      </c>
    </row>
    <row r="46" spans="2:20" s="32" customFormat="1" ht="30" customHeight="1" x14ac:dyDescent="0.25">
      <c r="B46" s="336"/>
      <c r="C46" s="310"/>
      <c r="D46" s="312"/>
      <c r="E46" s="92" t="s">
        <v>11</v>
      </c>
      <c r="F46" s="44">
        <v>300</v>
      </c>
      <c r="G46" s="177">
        <v>1</v>
      </c>
      <c r="H46" s="134">
        <f t="shared" ref="H46:H47" si="12">F46*G46</f>
        <v>300</v>
      </c>
      <c r="I46" s="92" t="s">
        <v>11</v>
      </c>
      <c r="J46" s="44">
        <v>350</v>
      </c>
      <c r="K46" s="44">
        <v>1</v>
      </c>
      <c r="L46" s="38">
        <f t="shared" ref="L46:L47" si="13">J46*K46</f>
        <v>350</v>
      </c>
      <c r="M46" s="20" t="s">
        <v>11</v>
      </c>
      <c r="N46" s="44"/>
      <c r="O46" s="44"/>
      <c r="P46" s="31"/>
      <c r="Q46" s="20" t="s">
        <v>11</v>
      </c>
      <c r="R46" s="44">
        <v>100</v>
      </c>
      <c r="S46" s="44">
        <v>1</v>
      </c>
      <c r="T46" s="97">
        <f t="shared" ref="T46:T47" si="14">R46*S46</f>
        <v>100</v>
      </c>
    </row>
    <row r="47" spans="2:20" s="32" customFormat="1" ht="30" customHeight="1" x14ac:dyDescent="0.25">
      <c r="B47" s="336"/>
      <c r="C47" s="310"/>
      <c r="D47" s="312"/>
      <c r="E47" s="109" t="s">
        <v>32</v>
      </c>
      <c r="F47" s="44">
        <v>3600</v>
      </c>
      <c r="G47" s="177">
        <v>1</v>
      </c>
      <c r="H47" s="140">
        <f t="shared" si="12"/>
        <v>3600</v>
      </c>
      <c r="I47" s="109" t="s">
        <v>32</v>
      </c>
      <c r="J47" s="44">
        <v>5800</v>
      </c>
      <c r="K47" s="44">
        <v>1</v>
      </c>
      <c r="L47" s="40">
        <f t="shared" si="13"/>
        <v>5800</v>
      </c>
      <c r="M47" s="64" t="s">
        <v>32</v>
      </c>
      <c r="N47" s="44"/>
      <c r="O47" s="44"/>
      <c r="P47" s="35"/>
      <c r="Q47" s="64" t="s">
        <v>32</v>
      </c>
      <c r="R47" s="44">
        <v>4000</v>
      </c>
      <c r="S47" s="44">
        <v>1</v>
      </c>
      <c r="T47" s="98">
        <f t="shared" si="14"/>
        <v>4000</v>
      </c>
    </row>
    <row r="48" spans="2:20" s="32" customFormat="1" ht="39" customHeight="1" thickBot="1" x14ac:dyDescent="0.3">
      <c r="B48" s="336"/>
      <c r="C48" s="310"/>
      <c r="D48" s="312"/>
      <c r="E48" s="319" t="s">
        <v>64</v>
      </c>
      <c r="F48" s="319"/>
      <c r="G48" s="320"/>
      <c r="H48" s="145">
        <f>SUM(H44:H47)</f>
        <v>10400</v>
      </c>
      <c r="I48" s="317" t="s">
        <v>8</v>
      </c>
      <c r="J48" s="317"/>
      <c r="K48" s="318"/>
      <c r="L48" s="51">
        <f>SUM(L44:L47)</f>
        <v>16350</v>
      </c>
      <c r="M48" s="316" t="s">
        <v>8</v>
      </c>
      <c r="N48" s="317"/>
      <c r="O48" s="318"/>
      <c r="P48" s="51">
        <f>SUM(P44:P47)</f>
        <v>0</v>
      </c>
      <c r="Q48" s="316" t="s">
        <v>8</v>
      </c>
      <c r="R48" s="317"/>
      <c r="S48" s="318"/>
      <c r="T48" s="104">
        <f>SUM(T44:T47)</f>
        <v>13300</v>
      </c>
    </row>
    <row r="49" spans="2:21" ht="27" customHeight="1" thickTop="1" thickBot="1" x14ac:dyDescent="0.3">
      <c r="B49" s="146"/>
      <c r="C49" s="382"/>
      <c r="D49" s="382"/>
      <c r="E49" s="380"/>
      <c r="F49" s="380"/>
      <c r="G49" s="380"/>
      <c r="H49" s="381"/>
      <c r="T49" s="42"/>
    </row>
    <row r="50" spans="2:21" ht="30.75" customHeight="1" thickTop="1" x14ac:dyDescent="0.25">
      <c r="B50" s="386" t="s">
        <v>66</v>
      </c>
      <c r="C50" s="383" t="s">
        <v>61</v>
      </c>
      <c r="D50" s="153" t="s">
        <v>68</v>
      </c>
      <c r="E50" s="154" t="s">
        <v>70</v>
      </c>
      <c r="F50" s="147">
        <v>128000</v>
      </c>
      <c r="G50" s="180">
        <v>1</v>
      </c>
      <c r="H50" s="148">
        <f>G50*F50</f>
        <v>128000</v>
      </c>
      <c r="T50" s="42"/>
    </row>
    <row r="51" spans="2:21" ht="30.75" customHeight="1" x14ac:dyDescent="0.25">
      <c r="B51" s="387"/>
      <c r="C51" s="384"/>
      <c r="D51" s="149" t="s">
        <v>69</v>
      </c>
      <c r="E51" s="155" t="s">
        <v>62</v>
      </c>
      <c r="F51" s="150">
        <v>14300</v>
      </c>
      <c r="G51" s="181">
        <v>14</v>
      </c>
      <c r="H51" s="151">
        <f>G51*F51</f>
        <v>200200</v>
      </c>
      <c r="T51" s="42"/>
    </row>
    <row r="52" spans="2:21" ht="30.75" customHeight="1" x14ac:dyDescent="0.25">
      <c r="B52" s="387"/>
      <c r="C52" s="384"/>
      <c r="D52" s="149" t="s">
        <v>63</v>
      </c>
      <c r="E52" s="155" t="s">
        <v>62</v>
      </c>
      <c r="F52" s="150">
        <v>10400</v>
      </c>
      <c r="G52" s="181">
        <v>34</v>
      </c>
      <c r="H52" s="151">
        <f>G52*F52</f>
        <v>353600</v>
      </c>
      <c r="T52" s="42"/>
    </row>
    <row r="53" spans="2:21" ht="27" customHeight="1" thickBot="1" x14ac:dyDescent="0.3">
      <c r="B53" s="388"/>
      <c r="C53" s="385"/>
      <c r="D53" s="389" t="s">
        <v>64</v>
      </c>
      <c r="E53" s="389"/>
      <c r="F53" s="389"/>
      <c r="G53" s="389"/>
      <c r="H53" s="152">
        <f>SUM(H50:T52)</f>
        <v>681800</v>
      </c>
    </row>
    <row r="54" spans="2:21" ht="27" customHeight="1" x14ac:dyDescent="0.25"/>
    <row r="55" spans="2:21" ht="27" customHeight="1" x14ac:dyDescent="0.25">
      <c r="U55" s="130"/>
    </row>
  </sheetData>
  <mergeCells count="84">
    <mergeCell ref="E49:H49"/>
    <mergeCell ref="C49:D49"/>
    <mergeCell ref="C50:C53"/>
    <mergeCell ref="B50:B53"/>
    <mergeCell ref="D53:G53"/>
    <mergeCell ref="H11:H13"/>
    <mergeCell ref="T11:T13"/>
    <mergeCell ref="L11:L13"/>
    <mergeCell ref="F7:F10"/>
    <mergeCell ref="T7:T10"/>
    <mergeCell ref="E5:H5"/>
    <mergeCell ref="I5:L5"/>
    <mergeCell ref="R11:R13"/>
    <mergeCell ref="S11:S13"/>
    <mergeCell ref="F11:F13"/>
    <mergeCell ref="G11:G13"/>
    <mergeCell ref="J11:J13"/>
    <mergeCell ref="K11:K13"/>
    <mergeCell ref="G7:G10"/>
    <mergeCell ref="H7:H10"/>
    <mergeCell ref="J7:J10"/>
    <mergeCell ref="K7:K10"/>
    <mergeCell ref="L7:L10"/>
    <mergeCell ref="R7:R10"/>
    <mergeCell ref="S7:S10"/>
    <mergeCell ref="Q5:T5"/>
    <mergeCell ref="K18:K19"/>
    <mergeCell ref="L18:L19"/>
    <mergeCell ref="I20:L21"/>
    <mergeCell ref="Q24:T24"/>
    <mergeCell ref="E24:H24"/>
    <mergeCell ref="Q20:T21"/>
    <mergeCell ref="F18:F19"/>
    <mergeCell ref="G18:G19"/>
    <mergeCell ref="H18:H19"/>
    <mergeCell ref="E20:H21"/>
    <mergeCell ref="J18:J19"/>
    <mergeCell ref="R18:R19"/>
    <mergeCell ref="S18:S19"/>
    <mergeCell ref="T18:T19"/>
    <mergeCell ref="N18:N19"/>
    <mergeCell ref="O18:O19"/>
    <mergeCell ref="B5:D6"/>
    <mergeCell ref="D26:D33"/>
    <mergeCell ref="C7:D10"/>
    <mergeCell ref="C11:D13"/>
    <mergeCell ref="C14:D17"/>
    <mergeCell ref="C18:D19"/>
    <mergeCell ref="B20:B21"/>
    <mergeCell ref="B22:B24"/>
    <mergeCell ref="B7:B10"/>
    <mergeCell ref="B11:B13"/>
    <mergeCell ref="B14:B17"/>
    <mergeCell ref="B18:B19"/>
    <mergeCell ref="C20:D21"/>
    <mergeCell ref="C22:D23"/>
    <mergeCell ref="C24:D24"/>
    <mergeCell ref="B26:B48"/>
    <mergeCell ref="C26:C48"/>
    <mergeCell ref="Q34:S34"/>
    <mergeCell ref="D36:D42"/>
    <mergeCell ref="Q42:S42"/>
    <mergeCell ref="I24:L24"/>
    <mergeCell ref="D44:D48"/>
    <mergeCell ref="Q48:S48"/>
    <mergeCell ref="E34:G34"/>
    <mergeCell ref="E42:G42"/>
    <mergeCell ref="E48:G48"/>
    <mergeCell ref="M42:O42"/>
    <mergeCell ref="M48:O48"/>
    <mergeCell ref="I34:K34"/>
    <mergeCell ref="I42:K42"/>
    <mergeCell ref="I48:K48"/>
    <mergeCell ref="P18:P19"/>
    <mergeCell ref="M20:P21"/>
    <mergeCell ref="M24:P24"/>
    <mergeCell ref="M34:O34"/>
    <mergeCell ref="M5:P5"/>
    <mergeCell ref="N7:N10"/>
    <mergeCell ref="O7:O10"/>
    <mergeCell ref="P7:P10"/>
    <mergeCell ref="N11:N13"/>
    <mergeCell ref="O11:O13"/>
    <mergeCell ref="P11:P13"/>
  </mergeCells>
  <phoneticPr fontId="10" type="noConversion"/>
  <pageMargins left="0.25" right="0.25" top="0.75" bottom="0.75" header="0.3" footer="0.3"/>
  <pageSetup paperSize="8" scale="59" fitToHeight="0" orientation="portrait" r:id="rId1"/>
  <rowBreaks count="1" manualBreakCount="1">
    <brk id="48" max="16383" man="1"/>
  </rowBreaks>
  <colBreaks count="1" manualBreakCount="1">
    <brk id="2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65"/>
  <sheetViews>
    <sheetView showGridLines="0" tabSelected="1" zoomScale="80" zoomScaleNormal="80" zoomScalePageLayoutView="80" workbookViewId="0">
      <pane activePane="bottomRight" state="frozen"/>
      <selection activeCell="I56" sqref="I56"/>
    </sheetView>
  </sheetViews>
  <sheetFormatPr baseColWidth="10" defaultColWidth="8" defaultRowHeight="15" x14ac:dyDescent="0.25"/>
  <cols>
    <col min="1" max="1" width="5.1640625" style="162" customWidth="1"/>
    <col min="2" max="2" width="12.1640625" style="162" customWidth="1"/>
    <col min="3" max="3" width="13.6640625" style="162" customWidth="1"/>
    <col min="4" max="4" width="8.1640625" style="162" customWidth="1"/>
    <col min="5" max="5" width="35" style="162" customWidth="1"/>
    <col min="6" max="6" width="49.83203125" style="162" hidden="1" customWidth="1"/>
    <col min="7" max="7" width="20.33203125" style="162" hidden="1" customWidth="1"/>
    <col min="8" max="8" width="20.33203125" style="162" customWidth="1"/>
    <col min="9" max="9" width="40.6640625" style="162" customWidth="1"/>
    <col min="10" max="10" width="21" style="162" customWidth="1"/>
    <col min="11" max="11" width="26.83203125" style="162" customWidth="1"/>
    <col min="12" max="12" width="24.33203125" style="162" customWidth="1"/>
    <col min="13" max="13" width="14.83203125" style="165" hidden="1" customWidth="1"/>
    <col min="14" max="14" width="17.1640625" style="162" customWidth="1"/>
    <col min="15" max="257" width="8" style="162"/>
    <col min="258" max="258" width="5.1640625" style="162" customWidth="1"/>
    <col min="259" max="259" width="8" style="162"/>
    <col min="260" max="260" width="10.5" style="162" customWidth="1"/>
    <col min="261" max="261" width="8.1640625" style="162" customWidth="1"/>
    <col min="262" max="262" width="16.1640625" style="162" customWidth="1"/>
    <col min="263" max="263" width="0" style="162" hidden="1" customWidth="1"/>
    <col min="264" max="264" width="20.33203125" style="162" customWidth="1"/>
    <col min="265" max="265" width="14.1640625" style="162" customWidth="1"/>
    <col min="266" max="266" width="0" style="162" hidden="1" customWidth="1"/>
    <col min="267" max="267" width="12.83203125" style="162" customWidth="1"/>
    <col min="268" max="268" width="10" style="162" customWidth="1"/>
    <col min="269" max="269" width="9.83203125" style="162" customWidth="1"/>
    <col min="270" max="513" width="8" style="162"/>
    <col min="514" max="514" width="5.1640625" style="162" customWidth="1"/>
    <col min="515" max="515" width="8" style="162"/>
    <col min="516" max="516" width="10.5" style="162" customWidth="1"/>
    <col min="517" max="517" width="8.1640625" style="162" customWidth="1"/>
    <col min="518" max="518" width="16.1640625" style="162" customWidth="1"/>
    <col min="519" max="519" width="0" style="162" hidden="1" customWidth="1"/>
    <col min="520" max="520" width="20.33203125" style="162" customWidth="1"/>
    <col min="521" max="521" width="14.1640625" style="162" customWidth="1"/>
    <col min="522" max="522" width="0" style="162" hidden="1" customWidth="1"/>
    <col min="523" max="523" width="12.83203125" style="162" customWidth="1"/>
    <col min="524" max="524" width="10" style="162" customWidth="1"/>
    <col min="525" max="525" width="9.83203125" style="162" customWidth="1"/>
    <col min="526" max="769" width="8" style="162"/>
    <col min="770" max="770" width="5.1640625" style="162" customWidth="1"/>
    <col min="771" max="771" width="8" style="162"/>
    <col min="772" max="772" width="10.5" style="162" customWidth="1"/>
    <col min="773" max="773" width="8.1640625" style="162" customWidth="1"/>
    <col min="774" max="774" width="16.1640625" style="162" customWidth="1"/>
    <col min="775" max="775" width="0" style="162" hidden="1" customWidth="1"/>
    <col min="776" max="776" width="20.33203125" style="162" customWidth="1"/>
    <col min="777" max="777" width="14.1640625" style="162" customWidth="1"/>
    <col min="778" max="778" width="0" style="162" hidden="1" customWidth="1"/>
    <col min="779" max="779" width="12.83203125" style="162" customWidth="1"/>
    <col min="780" max="780" width="10" style="162" customWidth="1"/>
    <col min="781" max="781" width="9.83203125" style="162" customWidth="1"/>
    <col min="782" max="1025" width="8" style="162"/>
    <col min="1026" max="1026" width="5.1640625" style="162" customWidth="1"/>
    <col min="1027" max="1027" width="8" style="162"/>
    <col min="1028" max="1028" width="10.5" style="162" customWidth="1"/>
    <col min="1029" max="1029" width="8.1640625" style="162" customWidth="1"/>
    <col min="1030" max="1030" width="16.1640625" style="162" customWidth="1"/>
    <col min="1031" max="1031" width="0" style="162" hidden="1" customWidth="1"/>
    <col min="1032" max="1032" width="20.33203125" style="162" customWidth="1"/>
    <col min="1033" max="1033" width="14.1640625" style="162" customWidth="1"/>
    <col min="1034" max="1034" width="0" style="162" hidden="1" customWidth="1"/>
    <col min="1035" max="1035" width="12.83203125" style="162" customWidth="1"/>
    <col min="1036" max="1036" width="10" style="162" customWidth="1"/>
    <col min="1037" max="1037" width="9.83203125" style="162" customWidth="1"/>
    <col min="1038" max="1281" width="8" style="162"/>
    <col min="1282" max="1282" width="5.1640625" style="162" customWidth="1"/>
    <col min="1283" max="1283" width="8" style="162"/>
    <col min="1284" max="1284" width="10.5" style="162" customWidth="1"/>
    <col min="1285" max="1285" width="8.1640625" style="162" customWidth="1"/>
    <col min="1286" max="1286" width="16.1640625" style="162" customWidth="1"/>
    <col min="1287" max="1287" width="0" style="162" hidden="1" customWidth="1"/>
    <col min="1288" max="1288" width="20.33203125" style="162" customWidth="1"/>
    <col min="1289" max="1289" width="14.1640625" style="162" customWidth="1"/>
    <col min="1290" max="1290" width="0" style="162" hidden="1" customWidth="1"/>
    <col min="1291" max="1291" width="12.83203125" style="162" customWidth="1"/>
    <col min="1292" max="1292" width="10" style="162" customWidth="1"/>
    <col min="1293" max="1293" width="9.83203125" style="162" customWidth="1"/>
    <col min="1294" max="1537" width="8" style="162"/>
    <col min="1538" max="1538" width="5.1640625" style="162" customWidth="1"/>
    <col min="1539" max="1539" width="8" style="162"/>
    <col min="1540" max="1540" width="10.5" style="162" customWidth="1"/>
    <col min="1541" max="1541" width="8.1640625" style="162" customWidth="1"/>
    <col min="1542" max="1542" width="16.1640625" style="162" customWidth="1"/>
    <col min="1543" max="1543" width="0" style="162" hidden="1" customWidth="1"/>
    <col min="1544" max="1544" width="20.33203125" style="162" customWidth="1"/>
    <col min="1545" max="1545" width="14.1640625" style="162" customWidth="1"/>
    <col min="1546" max="1546" width="0" style="162" hidden="1" customWidth="1"/>
    <col min="1547" max="1547" width="12.83203125" style="162" customWidth="1"/>
    <col min="1548" max="1548" width="10" style="162" customWidth="1"/>
    <col min="1549" max="1549" width="9.83203125" style="162" customWidth="1"/>
    <col min="1550" max="1793" width="8" style="162"/>
    <col min="1794" max="1794" width="5.1640625" style="162" customWidth="1"/>
    <col min="1795" max="1795" width="8" style="162"/>
    <col min="1796" max="1796" width="10.5" style="162" customWidth="1"/>
    <col min="1797" max="1797" width="8.1640625" style="162" customWidth="1"/>
    <col min="1798" max="1798" width="16.1640625" style="162" customWidth="1"/>
    <col min="1799" max="1799" width="0" style="162" hidden="1" customWidth="1"/>
    <col min="1800" max="1800" width="20.33203125" style="162" customWidth="1"/>
    <col min="1801" max="1801" width="14.1640625" style="162" customWidth="1"/>
    <col min="1802" max="1802" width="0" style="162" hidden="1" customWidth="1"/>
    <col min="1803" max="1803" width="12.83203125" style="162" customWidth="1"/>
    <col min="1804" max="1804" width="10" style="162" customWidth="1"/>
    <col min="1805" max="1805" width="9.83203125" style="162" customWidth="1"/>
    <col min="1806" max="2049" width="8" style="162"/>
    <col min="2050" max="2050" width="5.1640625" style="162" customWidth="1"/>
    <col min="2051" max="2051" width="8" style="162"/>
    <col min="2052" max="2052" width="10.5" style="162" customWidth="1"/>
    <col min="2053" max="2053" width="8.1640625" style="162" customWidth="1"/>
    <col min="2054" max="2054" width="16.1640625" style="162" customWidth="1"/>
    <col min="2055" max="2055" width="0" style="162" hidden="1" customWidth="1"/>
    <col min="2056" max="2056" width="20.33203125" style="162" customWidth="1"/>
    <col min="2057" max="2057" width="14.1640625" style="162" customWidth="1"/>
    <col min="2058" max="2058" width="0" style="162" hidden="1" customWidth="1"/>
    <col min="2059" max="2059" width="12.83203125" style="162" customWidth="1"/>
    <col min="2060" max="2060" width="10" style="162" customWidth="1"/>
    <col min="2061" max="2061" width="9.83203125" style="162" customWidth="1"/>
    <col min="2062" max="2305" width="8" style="162"/>
    <col min="2306" max="2306" width="5.1640625" style="162" customWidth="1"/>
    <col min="2307" max="2307" width="8" style="162"/>
    <col min="2308" max="2308" width="10.5" style="162" customWidth="1"/>
    <col min="2309" max="2309" width="8.1640625" style="162" customWidth="1"/>
    <col min="2310" max="2310" width="16.1640625" style="162" customWidth="1"/>
    <col min="2311" max="2311" width="0" style="162" hidden="1" customWidth="1"/>
    <col min="2312" max="2312" width="20.33203125" style="162" customWidth="1"/>
    <col min="2313" max="2313" width="14.1640625" style="162" customWidth="1"/>
    <col min="2314" max="2314" width="0" style="162" hidden="1" customWidth="1"/>
    <col min="2315" max="2315" width="12.83203125" style="162" customWidth="1"/>
    <col min="2316" max="2316" width="10" style="162" customWidth="1"/>
    <col min="2317" max="2317" width="9.83203125" style="162" customWidth="1"/>
    <col min="2318" max="2561" width="8" style="162"/>
    <col min="2562" max="2562" width="5.1640625" style="162" customWidth="1"/>
    <col min="2563" max="2563" width="8" style="162"/>
    <col min="2564" max="2564" width="10.5" style="162" customWidth="1"/>
    <col min="2565" max="2565" width="8.1640625" style="162" customWidth="1"/>
    <col min="2566" max="2566" width="16.1640625" style="162" customWidth="1"/>
    <col min="2567" max="2567" width="0" style="162" hidden="1" customWidth="1"/>
    <col min="2568" max="2568" width="20.33203125" style="162" customWidth="1"/>
    <col min="2569" max="2569" width="14.1640625" style="162" customWidth="1"/>
    <col min="2570" max="2570" width="0" style="162" hidden="1" customWidth="1"/>
    <col min="2571" max="2571" width="12.83203125" style="162" customWidth="1"/>
    <col min="2572" max="2572" width="10" style="162" customWidth="1"/>
    <col min="2573" max="2573" width="9.83203125" style="162" customWidth="1"/>
    <col min="2574" max="2817" width="8" style="162"/>
    <col min="2818" max="2818" width="5.1640625" style="162" customWidth="1"/>
    <col min="2819" max="2819" width="8" style="162"/>
    <col min="2820" max="2820" width="10.5" style="162" customWidth="1"/>
    <col min="2821" max="2821" width="8.1640625" style="162" customWidth="1"/>
    <col min="2822" max="2822" width="16.1640625" style="162" customWidth="1"/>
    <col min="2823" max="2823" width="0" style="162" hidden="1" customWidth="1"/>
    <col min="2824" max="2824" width="20.33203125" style="162" customWidth="1"/>
    <col min="2825" max="2825" width="14.1640625" style="162" customWidth="1"/>
    <col min="2826" max="2826" width="0" style="162" hidden="1" customWidth="1"/>
    <col min="2827" max="2827" width="12.83203125" style="162" customWidth="1"/>
    <col min="2828" max="2828" width="10" style="162" customWidth="1"/>
    <col min="2829" max="2829" width="9.83203125" style="162" customWidth="1"/>
    <col min="2830" max="3073" width="8" style="162"/>
    <col min="3074" max="3074" width="5.1640625" style="162" customWidth="1"/>
    <col min="3075" max="3075" width="8" style="162"/>
    <col min="3076" max="3076" width="10.5" style="162" customWidth="1"/>
    <col min="3077" max="3077" width="8.1640625" style="162" customWidth="1"/>
    <col min="3078" max="3078" width="16.1640625" style="162" customWidth="1"/>
    <col min="3079" max="3079" width="0" style="162" hidden="1" customWidth="1"/>
    <col min="3080" max="3080" width="20.33203125" style="162" customWidth="1"/>
    <col min="3081" max="3081" width="14.1640625" style="162" customWidth="1"/>
    <col min="3082" max="3082" width="0" style="162" hidden="1" customWidth="1"/>
    <col min="3083" max="3083" width="12.83203125" style="162" customWidth="1"/>
    <col min="3084" max="3084" width="10" style="162" customWidth="1"/>
    <col min="3085" max="3085" width="9.83203125" style="162" customWidth="1"/>
    <col min="3086" max="3329" width="8" style="162"/>
    <col min="3330" max="3330" width="5.1640625" style="162" customWidth="1"/>
    <col min="3331" max="3331" width="8" style="162"/>
    <col min="3332" max="3332" width="10.5" style="162" customWidth="1"/>
    <col min="3333" max="3333" width="8.1640625" style="162" customWidth="1"/>
    <col min="3334" max="3334" width="16.1640625" style="162" customWidth="1"/>
    <col min="3335" max="3335" width="0" style="162" hidden="1" customWidth="1"/>
    <col min="3336" max="3336" width="20.33203125" style="162" customWidth="1"/>
    <col min="3337" max="3337" width="14.1640625" style="162" customWidth="1"/>
    <col min="3338" max="3338" width="0" style="162" hidden="1" customWidth="1"/>
    <col min="3339" max="3339" width="12.83203125" style="162" customWidth="1"/>
    <col min="3340" max="3340" width="10" style="162" customWidth="1"/>
    <col min="3341" max="3341" width="9.83203125" style="162" customWidth="1"/>
    <col min="3342" max="3585" width="8" style="162"/>
    <col min="3586" max="3586" width="5.1640625" style="162" customWidth="1"/>
    <col min="3587" max="3587" width="8" style="162"/>
    <col min="3588" max="3588" width="10.5" style="162" customWidth="1"/>
    <col min="3589" max="3589" width="8.1640625" style="162" customWidth="1"/>
    <col min="3590" max="3590" width="16.1640625" style="162" customWidth="1"/>
    <col min="3591" max="3591" width="0" style="162" hidden="1" customWidth="1"/>
    <col min="3592" max="3592" width="20.33203125" style="162" customWidth="1"/>
    <col min="3593" max="3593" width="14.1640625" style="162" customWidth="1"/>
    <col min="3594" max="3594" width="0" style="162" hidden="1" customWidth="1"/>
    <col min="3595" max="3595" width="12.83203125" style="162" customWidth="1"/>
    <col min="3596" max="3596" width="10" style="162" customWidth="1"/>
    <col min="3597" max="3597" width="9.83203125" style="162" customWidth="1"/>
    <col min="3598" max="3841" width="8" style="162"/>
    <col min="3842" max="3842" width="5.1640625" style="162" customWidth="1"/>
    <col min="3843" max="3843" width="8" style="162"/>
    <col min="3844" max="3844" width="10.5" style="162" customWidth="1"/>
    <col min="3845" max="3845" width="8.1640625" style="162" customWidth="1"/>
    <col min="3846" max="3846" width="16.1640625" style="162" customWidth="1"/>
    <col min="3847" max="3847" width="0" style="162" hidden="1" customWidth="1"/>
    <col min="3848" max="3848" width="20.33203125" style="162" customWidth="1"/>
    <col min="3849" max="3849" width="14.1640625" style="162" customWidth="1"/>
    <col min="3850" max="3850" width="0" style="162" hidden="1" customWidth="1"/>
    <col min="3851" max="3851" width="12.83203125" style="162" customWidth="1"/>
    <col min="3852" max="3852" width="10" style="162" customWidth="1"/>
    <col min="3853" max="3853" width="9.83203125" style="162" customWidth="1"/>
    <col min="3854" max="4097" width="8" style="162"/>
    <col min="4098" max="4098" width="5.1640625" style="162" customWidth="1"/>
    <col min="4099" max="4099" width="8" style="162"/>
    <col min="4100" max="4100" width="10.5" style="162" customWidth="1"/>
    <col min="4101" max="4101" width="8.1640625" style="162" customWidth="1"/>
    <col min="4102" max="4102" width="16.1640625" style="162" customWidth="1"/>
    <col min="4103" max="4103" width="0" style="162" hidden="1" customWidth="1"/>
    <col min="4104" max="4104" width="20.33203125" style="162" customWidth="1"/>
    <col min="4105" max="4105" width="14.1640625" style="162" customWidth="1"/>
    <col min="4106" max="4106" width="0" style="162" hidden="1" customWidth="1"/>
    <col min="4107" max="4107" width="12.83203125" style="162" customWidth="1"/>
    <col min="4108" max="4108" width="10" style="162" customWidth="1"/>
    <col min="4109" max="4109" width="9.83203125" style="162" customWidth="1"/>
    <col min="4110" max="4353" width="8" style="162"/>
    <col min="4354" max="4354" width="5.1640625" style="162" customWidth="1"/>
    <col min="4355" max="4355" width="8" style="162"/>
    <col min="4356" max="4356" width="10.5" style="162" customWidth="1"/>
    <col min="4357" max="4357" width="8.1640625" style="162" customWidth="1"/>
    <col min="4358" max="4358" width="16.1640625" style="162" customWidth="1"/>
    <col min="4359" max="4359" width="0" style="162" hidden="1" customWidth="1"/>
    <col min="4360" max="4360" width="20.33203125" style="162" customWidth="1"/>
    <col min="4361" max="4361" width="14.1640625" style="162" customWidth="1"/>
    <col min="4362" max="4362" width="0" style="162" hidden="1" customWidth="1"/>
    <col min="4363" max="4363" width="12.83203125" style="162" customWidth="1"/>
    <col min="4364" max="4364" width="10" style="162" customWidth="1"/>
    <col min="4365" max="4365" width="9.83203125" style="162" customWidth="1"/>
    <col min="4366" max="4609" width="8" style="162"/>
    <col min="4610" max="4610" width="5.1640625" style="162" customWidth="1"/>
    <col min="4611" max="4611" width="8" style="162"/>
    <col min="4612" max="4612" width="10.5" style="162" customWidth="1"/>
    <col min="4613" max="4613" width="8.1640625" style="162" customWidth="1"/>
    <col min="4614" max="4614" width="16.1640625" style="162" customWidth="1"/>
    <col min="4615" max="4615" width="0" style="162" hidden="1" customWidth="1"/>
    <col min="4616" max="4616" width="20.33203125" style="162" customWidth="1"/>
    <col min="4617" max="4617" width="14.1640625" style="162" customWidth="1"/>
    <col min="4618" max="4618" width="0" style="162" hidden="1" customWidth="1"/>
    <col min="4619" max="4619" width="12.83203125" style="162" customWidth="1"/>
    <col min="4620" max="4620" width="10" style="162" customWidth="1"/>
    <col min="4621" max="4621" width="9.83203125" style="162" customWidth="1"/>
    <col min="4622" max="4865" width="8" style="162"/>
    <col min="4866" max="4866" width="5.1640625" style="162" customWidth="1"/>
    <col min="4867" max="4867" width="8" style="162"/>
    <col min="4868" max="4868" width="10.5" style="162" customWidth="1"/>
    <col min="4869" max="4869" width="8.1640625" style="162" customWidth="1"/>
    <col min="4870" max="4870" width="16.1640625" style="162" customWidth="1"/>
    <col min="4871" max="4871" width="0" style="162" hidden="1" customWidth="1"/>
    <col min="4872" max="4872" width="20.33203125" style="162" customWidth="1"/>
    <col min="4873" max="4873" width="14.1640625" style="162" customWidth="1"/>
    <col min="4874" max="4874" width="0" style="162" hidden="1" customWidth="1"/>
    <col min="4875" max="4875" width="12.83203125" style="162" customWidth="1"/>
    <col min="4876" max="4876" width="10" style="162" customWidth="1"/>
    <col min="4877" max="4877" width="9.83203125" style="162" customWidth="1"/>
    <col min="4878" max="5121" width="8" style="162"/>
    <col min="5122" max="5122" width="5.1640625" style="162" customWidth="1"/>
    <col min="5123" max="5123" width="8" style="162"/>
    <col min="5124" max="5124" width="10.5" style="162" customWidth="1"/>
    <col min="5125" max="5125" width="8.1640625" style="162" customWidth="1"/>
    <col min="5126" max="5126" width="16.1640625" style="162" customWidth="1"/>
    <col min="5127" max="5127" width="0" style="162" hidden="1" customWidth="1"/>
    <col min="5128" max="5128" width="20.33203125" style="162" customWidth="1"/>
    <col min="5129" max="5129" width="14.1640625" style="162" customWidth="1"/>
    <col min="5130" max="5130" width="0" style="162" hidden="1" customWidth="1"/>
    <col min="5131" max="5131" width="12.83203125" style="162" customWidth="1"/>
    <col min="5132" max="5132" width="10" style="162" customWidth="1"/>
    <col min="5133" max="5133" width="9.83203125" style="162" customWidth="1"/>
    <col min="5134" max="5377" width="8" style="162"/>
    <col min="5378" max="5378" width="5.1640625" style="162" customWidth="1"/>
    <col min="5379" max="5379" width="8" style="162"/>
    <col min="5380" max="5380" width="10.5" style="162" customWidth="1"/>
    <col min="5381" max="5381" width="8.1640625" style="162" customWidth="1"/>
    <col min="5382" max="5382" width="16.1640625" style="162" customWidth="1"/>
    <col min="5383" max="5383" width="0" style="162" hidden="1" customWidth="1"/>
    <col min="5384" max="5384" width="20.33203125" style="162" customWidth="1"/>
    <col min="5385" max="5385" width="14.1640625" style="162" customWidth="1"/>
    <col min="5386" max="5386" width="0" style="162" hidden="1" customWidth="1"/>
    <col min="5387" max="5387" width="12.83203125" style="162" customWidth="1"/>
    <col min="5388" max="5388" width="10" style="162" customWidth="1"/>
    <col min="5389" max="5389" width="9.83203125" style="162" customWidth="1"/>
    <col min="5390" max="5633" width="8" style="162"/>
    <col min="5634" max="5634" width="5.1640625" style="162" customWidth="1"/>
    <col min="5635" max="5635" width="8" style="162"/>
    <col min="5636" max="5636" width="10.5" style="162" customWidth="1"/>
    <col min="5637" max="5637" width="8.1640625" style="162" customWidth="1"/>
    <col min="5638" max="5638" width="16.1640625" style="162" customWidth="1"/>
    <col min="5639" max="5639" width="0" style="162" hidden="1" customWidth="1"/>
    <col min="5640" max="5640" width="20.33203125" style="162" customWidth="1"/>
    <col min="5641" max="5641" width="14.1640625" style="162" customWidth="1"/>
    <col min="5642" max="5642" width="0" style="162" hidden="1" customWidth="1"/>
    <col min="5643" max="5643" width="12.83203125" style="162" customWidth="1"/>
    <col min="5644" max="5644" width="10" style="162" customWidth="1"/>
    <col min="5645" max="5645" width="9.83203125" style="162" customWidth="1"/>
    <col min="5646" max="5889" width="8" style="162"/>
    <col min="5890" max="5890" width="5.1640625" style="162" customWidth="1"/>
    <col min="5891" max="5891" width="8" style="162"/>
    <col min="5892" max="5892" width="10.5" style="162" customWidth="1"/>
    <col min="5893" max="5893" width="8.1640625" style="162" customWidth="1"/>
    <col min="5894" max="5894" width="16.1640625" style="162" customWidth="1"/>
    <col min="5895" max="5895" width="0" style="162" hidden="1" customWidth="1"/>
    <col min="5896" max="5896" width="20.33203125" style="162" customWidth="1"/>
    <col min="5897" max="5897" width="14.1640625" style="162" customWidth="1"/>
    <col min="5898" max="5898" width="0" style="162" hidden="1" customWidth="1"/>
    <col min="5899" max="5899" width="12.83203125" style="162" customWidth="1"/>
    <col min="5900" max="5900" width="10" style="162" customWidth="1"/>
    <col min="5901" max="5901" width="9.83203125" style="162" customWidth="1"/>
    <col min="5902" max="6145" width="8" style="162"/>
    <col min="6146" max="6146" width="5.1640625" style="162" customWidth="1"/>
    <col min="6147" max="6147" width="8" style="162"/>
    <col min="6148" max="6148" width="10.5" style="162" customWidth="1"/>
    <col min="6149" max="6149" width="8.1640625" style="162" customWidth="1"/>
    <col min="6150" max="6150" width="16.1640625" style="162" customWidth="1"/>
    <col min="6151" max="6151" width="0" style="162" hidden="1" customWidth="1"/>
    <col min="6152" max="6152" width="20.33203125" style="162" customWidth="1"/>
    <col min="6153" max="6153" width="14.1640625" style="162" customWidth="1"/>
    <col min="6154" max="6154" width="0" style="162" hidden="1" customWidth="1"/>
    <col min="6155" max="6155" width="12.83203125" style="162" customWidth="1"/>
    <col min="6156" max="6156" width="10" style="162" customWidth="1"/>
    <col min="6157" max="6157" width="9.83203125" style="162" customWidth="1"/>
    <col min="6158" max="6401" width="8" style="162"/>
    <col min="6402" max="6402" width="5.1640625" style="162" customWidth="1"/>
    <col min="6403" max="6403" width="8" style="162"/>
    <col min="6404" max="6404" width="10.5" style="162" customWidth="1"/>
    <col min="6405" max="6405" width="8.1640625" style="162" customWidth="1"/>
    <col min="6406" max="6406" width="16.1640625" style="162" customWidth="1"/>
    <col min="6407" max="6407" width="0" style="162" hidden="1" customWidth="1"/>
    <col min="6408" max="6408" width="20.33203125" style="162" customWidth="1"/>
    <col min="6409" max="6409" width="14.1640625" style="162" customWidth="1"/>
    <col min="6410" max="6410" width="0" style="162" hidden="1" customWidth="1"/>
    <col min="6411" max="6411" width="12.83203125" style="162" customWidth="1"/>
    <col min="6412" max="6412" width="10" style="162" customWidth="1"/>
    <col min="6413" max="6413" width="9.83203125" style="162" customWidth="1"/>
    <col min="6414" max="6657" width="8" style="162"/>
    <col min="6658" max="6658" width="5.1640625" style="162" customWidth="1"/>
    <col min="6659" max="6659" width="8" style="162"/>
    <col min="6660" max="6660" width="10.5" style="162" customWidth="1"/>
    <col min="6661" max="6661" width="8.1640625" style="162" customWidth="1"/>
    <col min="6662" max="6662" width="16.1640625" style="162" customWidth="1"/>
    <col min="6663" max="6663" width="0" style="162" hidden="1" customWidth="1"/>
    <col min="6664" max="6664" width="20.33203125" style="162" customWidth="1"/>
    <col min="6665" max="6665" width="14.1640625" style="162" customWidth="1"/>
    <col min="6666" max="6666" width="0" style="162" hidden="1" customWidth="1"/>
    <col min="6667" max="6667" width="12.83203125" style="162" customWidth="1"/>
    <col min="6668" max="6668" width="10" style="162" customWidth="1"/>
    <col min="6669" max="6669" width="9.83203125" style="162" customWidth="1"/>
    <col min="6670" max="6913" width="8" style="162"/>
    <col min="6914" max="6914" width="5.1640625" style="162" customWidth="1"/>
    <col min="6915" max="6915" width="8" style="162"/>
    <col min="6916" max="6916" width="10.5" style="162" customWidth="1"/>
    <col min="6917" max="6917" width="8.1640625" style="162" customWidth="1"/>
    <col min="6918" max="6918" width="16.1640625" style="162" customWidth="1"/>
    <col min="6919" max="6919" width="0" style="162" hidden="1" customWidth="1"/>
    <col min="6920" max="6920" width="20.33203125" style="162" customWidth="1"/>
    <col min="6921" max="6921" width="14.1640625" style="162" customWidth="1"/>
    <col min="6922" max="6922" width="0" style="162" hidden="1" customWidth="1"/>
    <col min="6923" max="6923" width="12.83203125" style="162" customWidth="1"/>
    <col min="6924" max="6924" width="10" style="162" customWidth="1"/>
    <col min="6925" max="6925" width="9.83203125" style="162" customWidth="1"/>
    <col min="6926" max="7169" width="8" style="162"/>
    <col min="7170" max="7170" width="5.1640625" style="162" customWidth="1"/>
    <col min="7171" max="7171" width="8" style="162"/>
    <col min="7172" max="7172" width="10.5" style="162" customWidth="1"/>
    <col min="7173" max="7173" width="8.1640625" style="162" customWidth="1"/>
    <col min="7174" max="7174" width="16.1640625" style="162" customWidth="1"/>
    <col min="7175" max="7175" width="0" style="162" hidden="1" customWidth="1"/>
    <col min="7176" max="7176" width="20.33203125" style="162" customWidth="1"/>
    <col min="7177" max="7177" width="14.1640625" style="162" customWidth="1"/>
    <col min="7178" max="7178" width="0" style="162" hidden="1" customWidth="1"/>
    <col min="7179" max="7179" width="12.83203125" style="162" customWidth="1"/>
    <col min="7180" max="7180" width="10" style="162" customWidth="1"/>
    <col min="7181" max="7181" width="9.83203125" style="162" customWidth="1"/>
    <col min="7182" max="7425" width="8" style="162"/>
    <col min="7426" max="7426" width="5.1640625" style="162" customWidth="1"/>
    <col min="7427" max="7427" width="8" style="162"/>
    <col min="7428" max="7428" width="10.5" style="162" customWidth="1"/>
    <col min="7429" max="7429" width="8.1640625" style="162" customWidth="1"/>
    <col min="7430" max="7430" width="16.1640625" style="162" customWidth="1"/>
    <col min="7431" max="7431" width="0" style="162" hidden="1" customWidth="1"/>
    <col min="7432" max="7432" width="20.33203125" style="162" customWidth="1"/>
    <col min="7433" max="7433" width="14.1640625" style="162" customWidth="1"/>
    <col min="7434" max="7434" width="0" style="162" hidden="1" customWidth="1"/>
    <col min="7435" max="7435" width="12.83203125" style="162" customWidth="1"/>
    <col min="7436" max="7436" width="10" style="162" customWidth="1"/>
    <col min="7437" max="7437" width="9.83203125" style="162" customWidth="1"/>
    <col min="7438" max="7681" width="8" style="162"/>
    <col min="7682" max="7682" width="5.1640625" style="162" customWidth="1"/>
    <col min="7683" max="7683" width="8" style="162"/>
    <col min="7684" max="7684" width="10.5" style="162" customWidth="1"/>
    <col min="7685" max="7685" width="8.1640625" style="162" customWidth="1"/>
    <col min="7686" max="7686" width="16.1640625" style="162" customWidth="1"/>
    <col min="7687" max="7687" width="0" style="162" hidden="1" customWidth="1"/>
    <col min="7688" max="7688" width="20.33203125" style="162" customWidth="1"/>
    <col min="7689" max="7689" width="14.1640625" style="162" customWidth="1"/>
    <col min="7690" max="7690" width="0" style="162" hidden="1" customWidth="1"/>
    <col min="7691" max="7691" width="12.83203125" style="162" customWidth="1"/>
    <col min="7692" max="7692" width="10" style="162" customWidth="1"/>
    <col min="7693" max="7693" width="9.83203125" style="162" customWidth="1"/>
    <col min="7694" max="7937" width="8" style="162"/>
    <col min="7938" max="7938" width="5.1640625" style="162" customWidth="1"/>
    <col min="7939" max="7939" width="8" style="162"/>
    <col min="7940" max="7940" width="10.5" style="162" customWidth="1"/>
    <col min="7941" max="7941" width="8.1640625" style="162" customWidth="1"/>
    <col min="7942" max="7942" width="16.1640625" style="162" customWidth="1"/>
    <col min="7943" max="7943" width="0" style="162" hidden="1" customWidth="1"/>
    <col min="7944" max="7944" width="20.33203125" style="162" customWidth="1"/>
    <col min="7945" max="7945" width="14.1640625" style="162" customWidth="1"/>
    <col min="7946" max="7946" width="0" style="162" hidden="1" customWidth="1"/>
    <col min="7947" max="7947" width="12.83203125" style="162" customWidth="1"/>
    <col min="7948" max="7948" width="10" style="162" customWidth="1"/>
    <col min="7949" max="7949" width="9.83203125" style="162" customWidth="1"/>
    <col min="7950" max="8193" width="8" style="162"/>
    <col min="8194" max="8194" width="5.1640625" style="162" customWidth="1"/>
    <col min="8195" max="8195" width="8" style="162"/>
    <col min="8196" max="8196" width="10.5" style="162" customWidth="1"/>
    <col min="8197" max="8197" width="8.1640625" style="162" customWidth="1"/>
    <col min="8198" max="8198" width="16.1640625" style="162" customWidth="1"/>
    <col min="8199" max="8199" width="0" style="162" hidden="1" customWidth="1"/>
    <col min="8200" max="8200" width="20.33203125" style="162" customWidth="1"/>
    <col min="8201" max="8201" width="14.1640625" style="162" customWidth="1"/>
    <col min="8202" max="8202" width="0" style="162" hidden="1" customWidth="1"/>
    <col min="8203" max="8203" width="12.83203125" style="162" customWidth="1"/>
    <col min="8204" max="8204" width="10" style="162" customWidth="1"/>
    <col min="8205" max="8205" width="9.83203125" style="162" customWidth="1"/>
    <col min="8206" max="8449" width="8" style="162"/>
    <col min="8450" max="8450" width="5.1640625" style="162" customWidth="1"/>
    <col min="8451" max="8451" width="8" style="162"/>
    <col min="8452" max="8452" width="10.5" style="162" customWidth="1"/>
    <col min="8453" max="8453" width="8.1640625" style="162" customWidth="1"/>
    <col min="8454" max="8454" width="16.1640625" style="162" customWidth="1"/>
    <col min="8455" max="8455" width="0" style="162" hidden="1" customWidth="1"/>
    <col min="8456" max="8456" width="20.33203125" style="162" customWidth="1"/>
    <col min="8457" max="8457" width="14.1640625" style="162" customWidth="1"/>
    <col min="8458" max="8458" width="0" style="162" hidden="1" customWidth="1"/>
    <col min="8459" max="8459" width="12.83203125" style="162" customWidth="1"/>
    <col min="8460" max="8460" width="10" style="162" customWidth="1"/>
    <col min="8461" max="8461" width="9.83203125" style="162" customWidth="1"/>
    <col min="8462" max="8705" width="8" style="162"/>
    <col min="8706" max="8706" width="5.1640625" style="162" customWidth="1"/>
    <col min="8707" max="8707" width="8" style="162"/>
    <col min="8708" max="8708" width="10.5" style="162" customWidth="1"/>
    <col min="8709" max="8709" width="8.1640625" style="162" customWidth="1"/>
    <col min="8710" max="8710" width="16.1640625" style="162" customWidth="1"/>
    <col min="8711" max="8711" width="0" style="162" hidden="1" customWidth="1"/>
    <col min="8712" max="8712" width="20.33203125" style="162" customWidth="1"/>
    <col min="8713" max="8713" width="14.1640625" style="162" customWidth="1"/>
    <col min="8714" max="8714" width="0" style="162" hidden="1" customWidth="1"/>
    <col min="8715" max="8715" width="12.83203125" style="162" customWidth="1"/>
    <col min="8716" max="8716" width="10" style="162" customWidth="1"/>
    <col min="8717" max="8717" width="9.83203125" style="162" customWidth="1"/>
    <col min="8718" max="8961" width="8" style="162"/>
    <col min="8962" max="8962" width="5.1640625" style="162" customWidth="1"/>
    <col min="8963" max="8963" width="8" style="162"/>
    <col min="8964" max="8964" width="10.5" style="162" customWidth="1"/>
    <col min="8965" max="8965" width="8.1640625" style="162" customWidth="1"/>
    <col min="8966" max="8966" width="16.1640625" style="162" customWidth="1"/>
    <col min="8967" max="8967" width="0" style="162" hidden="1" customWidth="1"/>
    <col min="8968" max="8968" width="20.33203125" style="162" customWidth="1"/>
    <col min="8969" max="8969" width="14.1640625" style="162" customWidth="1"/>
    <col min="8970" max="8970" width="0" style="162" hidden="1" customWidth="1"/>
    <col min="8971" max="8971" width="12.83203125" style="162" customWidth="1"/>
    <col min="8972" max="8972" width="10" style="162" customWidth="1"/>
    <col min="8973" max="8973" width="9.83203125" style="162" customWidth="1"/>
    <col min="8974" max="9217" width="8" style="162"/>
    <col min="9218" max="9218" width="5.1640625" style="162" customWidth="1"/>
    <col min="9219" max="9219" width="8" style="162"/>
    <col min="9220" max="9220" width="10.5" style="162" customWidth="1"/>
    <col min="9221" max="9221" width="8.1640625" style="162" customWidth="1"/>
    <col min="9222" max="9222" width="16.1640625" style="162" customWidth="1"/>
    <col min="9223" max="9223" width="0" style="162" hidden="1" customWidth="1"/>
    <col min="9224" max="9224" width="20.33203125" style="162" customWidth="1"/>
    <col min="9225" max="9225" width="14.1640625" style="162" customWidth="1"/>
    <col min="9226" max="9226" width="0" style="162" hidden="1" customWidth="1"/>
    <col min="9227" max="9227" width="12.83203125" style="162" customWidth="1"/>
    <col min="9228" max="9228" width="10" style="162" customWidth="1"/>
    <col min="9229" max="9229" width="9.83203125" style="162" customWidth="1"/>
    <col min="9230" max="9473" width="8" style="162"/>
    <col min="9474" max="9474" width="5.1640625" style="162" customWidth="1"/>
    <col min="9475" max="9475" width="8" style="162"/>
    <col min="9476" max="9476" width="10.5" style="162" customWidth="1"/>
    <col min="9477" max="9477" width="8.1640625" style="162" customWidth="1"/>
    <col min="9478" max="9478" width="16.1640625" style="162" customWidth="1"/>
    <col min="9479" max="9479" width="0" style="162" hidden="1" customWidth="1"/>
    <col min="9480" max="9480" width="20.33203125" style="162" customWidth="1"/>
    <col min="9481" max="9481" width="14.1640625" style="162" customWidth="1"/>
    <col min="9482" max="9482" width="0" style="162" hidden="1" customWidth="1"/>
    <col min="9483" max="9483" width="12.83203125" style="162" customWidth="1"/>
    <col min="9484" max="9484" width="10" style="162" customWidth="1"/>
    <col min="9485" max="9485" width="9.83203125" style="162" customWidth="1"/>
    <col min="9486" max="9729" width="8" style="162"/>
    <col min="9730" max="9730" width="5.1640625" style="162" customWidth="1"/>
    <col min="9731" max="9731" width="8" style="162"/>
    <col min="9732" max="9732" width="10.5" style="162" customWidth="1"/>
    <col min="9733" max="9733" width="8.1640625" style="162" customWidth="1"/>
    <col min="9734" max="9734" width="16.1640625" style="162" customWidth="1"/>
    <col min="9735" max="9735" width="0" style="162" hidden="1" customWidth="1"/>
    <col min="9736" max="9736" width="20.33203125" style="162" customWidth="1"/>
    <col min="9737" max="9737" width="14.1640625" style="162" customWidth="1"/>
    <col min="9738" max="9738" width="0" style="162" hidden="1" customWidth="1"/>
    <col min="9739" max="9739" width="12.83203125" style="162" customWidth="1"/>
    <col min="9740" max="9740" width="10" style="162" customWidth="1"/>
    <col min="9741" max="9741" width="9.83203125" style="162" customWidth="1"/>
    <col min="9742" max="9985" width="8" style="162"/>
    <col min="9986" max="9986" width="5.1640625" style="162" customWidth="1"/>
    <col min="9987" max="9987" width="8" style="162"/>
    <col min="9988" max="9988" width="10.5" style="162" customWidth="1"/>
    <col min="9989" max="9989" width="8.1640625" style="162" customWidth="1"/>
    <col min="9990" max="9990" width="16.1640625" style="162" customWidth="1"/>
    <col min="9991" max="9991" width="0" style="162" hidden="1" customWidth="1"/>
    <col min="9992" max="9992" width="20.33203125" style="162" customWidth="1"/>
    <col min="9993" max="9993" width="14.1640625" style="162" customWidth="1"/>
    <col min="9994" max="9994" width="0" style="162" hidden="1" customWidth="1"/>
    <col min="9995" max="9995" width="12.83203125" style="162" customWidth="1"/>
    <col min="9996" max="9996" width="10" style="162" customWidth="1"/>
    <col min="9997" max="9997" width="9.83203125" style="162" customWidth="1"/>
    <col min="9998" max="10241" width="8" style="162"/>
    <col min="10242" max="10242" width="5.1640625" style="162" customWidth="1"/>
    <col min="10243" max="10243" width="8" style="162"/>
    <col min="10244" max="10244" width="10.5" style="162" customWidth="1"/>
    <col min="10245" max="10245" width="8.1640625" style="162" customWidth="1"/>
    <col min="10246" max="10246" width="16.1640625" style="162" customWidth="1"/>
    <col min="10247" max="10247" width="0" style="162" hidden="1" customWidth="1"/>
    <col min="10248" max="10248" width="20.33203125" style="162" customWidth="1"/>
    <col min="10249" max="10249" width="14.1640625" style="162" customWidth="1"/>
    <col min="10250" max="10250" width="0" style="162" hidden="1" customWidth="1"/>
    <col min="10251" max="10251" width="12.83203125" style="162" customWidth="1"/>
    <col min="10252" max="10252" width="10" style="162" customWidth="1"/>
    <col min="10253" max="10253" width="9.83203125" style="162" customWidth="1"/>
    <col min="10254" max="10497" width="8" style="162"/>
    <col min="10498" max="10498" width="5.1640625" style="162" customWidth="1"/>
    <col min="10499" max="10499" width="8" style="162"/>
    <col min="10500" max="10500" width="10.5" style="162" customWidth="1"/>
    <col min="10501" max="10501" width="8.1640625" style="162" customWidth="1"/>
    <col min="10502" max="10502" width="16.1640625" style="162" customWidth="1"/>
    <col min="10503" max="10503" width="0" style="162" hidden="1" customWidth="1"/>
    <col min="10504" max="10504" width="20.33203125" style="162" customWidth="1"/>
    <col min="10505" max="10505" width="14.1640625" style="162" customWidth="1"/>
    <col min="10506" max="10506" width="0" style="162" hidden="1" customWidth="1"/>
    <col min="10507" max="10507" width="12.83203125" style="162" customWidth="1"/>
    <col min="10508" max="10508" width="10" style="162" customWidth="1"/>
    <col min="10509" max="10509" width="9.83203125" style="162" customWidth="1"/>
    <col min="10510" max="10753" width="8" style="162"/>
    <col min="10754" max="10754" width="5.1640625" style="162" customWidth="1"/>
    <col min="10755" max="10755" width="8" style="162"/>
    <col min="10756" max="10756" width="10.5" style="162" customWidth="1"/>
    <col min="10757" max="10757" width="8.1640625" style="162" customWidth="1"/>
    <col min="10758" max="10758" width="16.1640625" style="162" customWidth="1"/>
    <col min="10759" max="10759" width="0" style="162" hidden="1" customWidth="1"/>
    <col min="10760" max="10760" width="20.33203125" style="162" customWidth="1"/>
    <col min="10761" max="10761" width="14.1640625" style="162" customWidth="1"/>
    <col min="10762" max="10762" width="0" style="162" hidden="1" customWidth="1"/>
    <col min="10763" max="10763" width="12.83203125" style="162" customWidth="1"/>
    <col min="10764" max="10764" width="10" style="162" customWidth="1"/>
    <col min="10765" max="10765" width="9.83203125" style="162" customWidth="1"/>
    <col min="10766" max="11009" width="8" style="162"/>
    <col min="11010" max="11010" width="5.1640625" style="162" customWidth="1"/>
    <col min="11011" max="11011" width="8" style="162"/>
    <col min="11012" max="11012" width="10.5" style="162" customWidth="1"/>
    <col min="11013" max="11013" width="8.1640625" style="162" customWidth="1"/>
    <col min="11014" max="11014" width="16.1640625" style="162" customWidth="1"/>
    <col min="11015" max="11015" width="0" style="162" hidden="1" customWidth="1"/>
    <col min="11016" max="11016" width="20.33203125" style="162" customWidth="1"/>
    <col min="11017" max="11017" width="14.1640625" style="162" customWidth="1"/>
    <col min="11018" max="11018" width="0" style="162" hidden="1" customWidth="1"/>
    <col min="11019" max="11019" width="12.83203125" style="162" customWidth="1"/>
    <col min="11020" max="11020" width="10" style="162" customWidth="1"/>
    <col min="11021" max="11021" width="9.83203125" style="162" customWidth="1"/>
    <col min="11022" max="11265" width="8" style="162"/>
    <col min="11266" max="11266" width="5.1640625" style="162" customWidth="1"/>
    <col min="11267" max="11267" width="8" style="162"/>
    <col min="11268" max="11268" width="10.5" style="162" customWidth="1"/>
    <col min="11269" max="11269" width="8.1640625" style="162" customWidth="1"/>
    <col min="11270" max="11270" width="16.1640625" style="162" customWidth="1"/>
    <col min="11271" max="11271" width="0" style="162" hidden="1" customWidth="1"/>
    <col min="11272" max="11272" width="20.33203125" style="162" customWidth="1"/>
    <col min="11273" max="11273" width="14.1640625" style="162" customWidth="1"/>
    <col min="11274" max="11274" width="0" style="162" hidden="1" customWidth="1"/>
    <col min="11275" max="11275" width="12.83203125" style="162" customWidth="1"/>
    <col min="11276" max="11276" width="10" style="162" customWidth="1"/>
    <col min="11277" max="11277" width="9.83203125" style="162" customWidth="1"/>
    <col min="11278" max="11521" width="8" style="162"/>
    <col min="11522" max="11522" width="5.1640625" style="162" customWidth="1"/>
    <col min="11523" max="11523" width="8" style="162"/>
    <col min="11524" max="11524" width="10.5" style="162" customWidth="1"/>
    <col min="11525" max="11525" width="8.1640625" style="162" customWidth="1"/>
    <col min="11526" max="11526" width="16.1640625" style="162" customWidth="1"/>
    <col min="11527" max="11527" width="0" style="162" hidden="1" customWidth="1"/>
    <col min="11528" max="11528" width="20.33203125" style="162" customWidth="1"/>
    <col min="11529" max="11529" width="14.1640625" style="162" customWidth="1"/>
    <col min="11530" max="11530" width="0" style="162" hidden="1" customWidth="1"/>
    <col min="11531" max="11531" width="12.83203125" style="162" customWidth="1"/>
    <col min="11532" max="11532" width="10" style="162" customWidth="1"/>
    <col min="11533" max="11533" width="9.83203125" style="162" customWidth="1"/>
    <col min="11534" max="11777" width="8" style="162"/>
    <col min="11778" max="11778" width="5.1640625" style="162" customWidth="1"/>
    <col min="11779" max="11779" width="8" style="162"/>
    <col min="11780" max="11780" width="10.5" style="162" customWidth="1"/>
    <col min="11781" max="11781" width="8.1640625" style="162" customWidth="1"/>
    <col min="11782" max="11782" width="16.1640625" style="162" customWidth="1"/>
    <col min="11783" max="11783" width="0" style="162" hidden="1" customWidth="1"/>
    <col min="11784" max="11784" width="20.33203125" style="162" customWidth="1"/>
    <col min="11785" max="11785" width="14.1640625" style="162" customWidth="1"/>
    <col min="11786" max="11786" width="0" style="162" hidden="1" customWidth="1"/>
    <col min="11787" max="11787" width="12.83203125" style="162" customWidth="1"/>
    <col min="11788" max="11788" width="10" style="162" customWidth="1"/>
    <col min="11789" max="11789" width="9.83203125" style="162" customWidth="1"/>
    <col min="11790" max="12033" width="8" style="162"/>
    <col min="12034" max="12034" width="5.1640625" style="162" customWidth="1"/>
    <col min="12035" max="12035" width="8" style="162"/>
    <col min="12036" max="12036" width="10.5" style="162" customWidth="1"/>
    <col min="12037" max="12037" width="8.1640625" style="162" customWidth="1"/>
    <col min="12038" max="12038" width="16.1640625" style="162" customWidth="1"/>
    <col min="12039" max="12039" width="0" style="162" hidden="1" customWidth="1"/>
    <col min="12040" max="12040" width="20.33203125" style="162" customWidth="1"/>
    <col min="12041" max="12041" width="14.1640625" style="162" customWidth="1"/>
    <col min="12042" max="12042" width="0" style="162" hidden="1" customWidth="1"/>
    <col min="12043" max="12043" width="12.83203125" style="162" customWidth="1"/>
    <col min="12044" max="12044" width="10" style="162" customWidth="1"/>
    <col min="12045" max="12045" width="9.83203125" style="162" customWidth="1"/>
    <col min="12046" max="12289" width="8" style="162"/>
    <col min="12290" max="12290" width="5.1640625" style="162" customWidth="1"/>
    <col min="12291" max="12291" width="8" style="162"/>
    <col min="12292" max="12292" width="10.5" style="162" customWidth="1"/>
    <col min="12293" max="12293" width="8.1640625" style="162" customWidth="1"/>
    <col min="12294" max="12294" width="16.1640625" style="162" customWidth="1"/>
    <col min="12295" max="12295" width="0" style="162" hidden="1" customWidth="1"/>
    <col min="12296" max="12296" width="20.33203125" style="162" customWidth="1"/>
    <col min="12297" max="12297" width="14.1640625" style="162" customWidth="1"/>
    <col min="12298" max="12298" width="0" style="162" hidden="1" customWidth="1"/>
    <col min="12299" max="12299" width="12.83203125" style="162" customWidth="1"/>
    <col min="12300" max="12300" width="10" style="162" customWidth="1"/>
    <col min="12301" max="12301" width="9.83203125" style="162" customWidth="1"/>
    <col min="12302" max="12545" width="8" style="162"/>
    <col min="12546" max="12546" width="5.1640625" style="162" customWidth="1"/>
    <col min="12547" max="12547" width="8" style="162"/>
    <col min="12548" max="12548" width="10.5" style="162" customWidth="1"/>
    <col min="12549" max="12549" width="8.1640625" style="162" customWidth="1"/>
    <col min="12550" max="12550" width="16.1640625" style="162" customWidth="1"/>
    <col min="12551" max="12551" width="0" style="162" hidden="1" customWidth="1"/>
    <col min="12552" max="12552" width="20.33203125" style="162" customWidth="1"/>
    <col min="12553" max="12553" width="14.1640625" style="162" customWidth="1"/>
    <col min="12554" max="12554" width="0" style="162" hidden="1" customWidth="1"/>
    <col min="12555" max="12555" width="12.83203125" style="162" customWidth="1"/>
    <col min="12556" max="12556" width="10" style="162" customWidth="1"/>
    <col min="12557" max="12557" width="9.83203125" style="162" customWidth="1"/>
    <col min="12558" max="12801" width="8" style="162"/>
    <col min="12802" max="12802" width="5.1640625" style="162" customWidth="1"/>
    <col min="12803" max="12803" width="8" style="162"/>
    <col min="12804" max="12804" width="10.5" style="162" customWidth="1"/>
    <col min="12805" max="12805" width="8.1640625" style="162" customWidth="1"/>
    <col min="12806" max="12806" width="16.1640625" style="162" customWidth="1"/>
    <col min="12807" max="12807" width="0" style="162" hidden="1" customWidth="1"/>
    <col min="12808" max="12808" width="20.33203125" style="162" customWidth="1"/>
    <col min="12809" max="12809" width="14.1640625" style="162" customWidth="1"/>
    <col min="12810" max="12810" width="0" style="162" hidden="1" customWidth="1"/>
    <col min="12811" max="12811" width="12.83203125" style="162" customWidth="1"/>
    <col min="12812" max="12812" width="10" style="162" customWidth="1"/>
    <col min="12813" max="12813" width="9.83203125" style="162" customWidth="1"/>
    <col min="12814" max="13057" width="8" style="162"/>
    <col min="13058" max="13058" width="5.1640625" style="162" customWidth="1"/>
    <col min="13059" max="13059" width="8" style="162"/>
    <col min="13060" max="13060" width="10.5" style="162" customWidth="1"/>
    <col min="13061" max="13061" width="8.1640625" style="162" customWidth="1"/>
    <col min="13062" max="13062" width="16.1640625" style="162" customWidth="1"/>
    <col min="13063" max="13063" width="0" style="162" hidden="1" customWidth="1"/>
    <col min="13064" max="13064" width="20.33203125" style="162" customWidth="1"/>
    <col min="13065" max="13065" width="14.1640625" style="162" customWidth="1"/>
    <col min="13066" max="13066" width="0" style="162" hidden="1" customWidth="1"/>
    <col min="13067" max="13067" width="12.83203125" style="162" customWidth="1"/>
    <col min="13068" max="13068" width="10" style="162" customWidth="1"/>
    <col min="13069" max="13069" width="9.83203125" style="162" customWidth="1"/>
    <col min="13070" max="13313" width="8" style="162"/>
    <col min="13314" max="13314" width="5.1640625" style="162" customWidth="1"/>
    <col min="13315" max="13315" width="8" style="162"/>
    <col min="13316" max="13316" width="10.5" style="162" customWidth="1"/>
    <col min="13317" max="13317" width="8.1640625" style="162" customWidth="1"/>
    <col min="13318" max="13318" width="16.1640625" style="162" customWidth="1"/>
    <col min="13319" max="13319" width="0" style="162" hidden="1" customWidth="1"/>
    <col min="13320" max="13320" width="20.33203125" style="162" customWidth="1"/>
    <col min="13321" max="13321" width="14.1640625" style="162" customWidth="1"/>
    <col min="13322" max="13322" width="0" style="162" hidden="1" customWidth="1"/>
    <col min="13323" max="13323" width="12.83203125" style="162" customWidth="1"/>
    <col min="13324" max="13324" width="10" style="162" customWidth="1"/>
    <col min="13325" max="13325" width="9.83203125" style="162" customWidth="1"/>
    <col min="13326" max="13569" width="8" style="162"/>
    <col min="13570" max="13570" width="5.1640625" style="162" customWidth="1"/>
    <col min="13571" max="13571" width="8" style="162"/>
    <col min="13572" max="13572" width="10.5" style="162" customWidth="1"/>
    <col min="13573" max="13573" width="8.1640625" style="162" customWidth="1"/>
    <col min="13574" max="13574" width="16.1640625" style="162" customWidth="1"/>
    <col min="13575" max="13575" width="0" style="162" hidden="1" customWidth="1"/>
    <col min="13576" max="13576" width="20.33203125" style="162" customWidth="1"/>
    <col min="13577" max="13577" width="14.1640625" style="162" customWidth="1"/>
    <col min="13578" max="13578" width="0" style="162" hidden="1" customWidth="1"/>
    <col min="13579" max="13579" width="12.83203125" style="162" customWidth="1"/>
    <col min="13580" max="13580" width="10" style="162" customWidth="1"/>
    <col min="13581" max="13581" width="9.83203125" style="162" customWidth="1"/>
    <col min="13582" max="13825" width="8" style="162"/>
    <col min="13826" max="13826" width="5.1640625" style="162" customWidth="1"/>
    <col min="13827" max="13827" width="8" style="162"/>
    <col min="13828" max="13828" width="10.5" style="162" customWidth="1"/>
    <col min="13829" max="13829" width="8.1640625" style="162" customWidth="1"/>
    <col min="13830" max="13830" width="16.1640625" style="162" customWidth="1"/>
    <col min="13831" max="13831" width="0" style="162" hidden="1" customWidth="1"/>
    <col min="13832" max="13832" width="20.33203125" style="162" customWidth="1"/>
    <col min="13833" max="13833" width="14.1640625" style="162" customWidth="1"/>
    <col min="13834" max="13834" width="0" style="162" hidden="1" customWidth="1"/>
    <col min="13835" max="13835" width="12.83203125" style="162" customWidth="1"/>
    <col min="13836" max="13836" width="10" style="162" customWidth="1"/>
    <col min="13837" max="13837" width="9.83203125" style="162" customWidth="1"/>
    <col min="13838" max="14081" width="8" style="162"/>
    <col min="14082" max="14082" width="5.1640625" style="162" customWidth="1"/>
    <col min="14083" max="14083" width="8" style="162"/>
    <col min="14084" max="14084" width="10.5" style="162" customWidth="1"/>
    <col min="14085" max="14085" width="8.1640625" style="162" customWidth="1"/>
    <col min="14086" max="14086" width="16.1640625" style="162" customWidth="1"/>
    <col min="14087" max="14087" width="0" style="162" hidden="1" customWidth="1"/>
    <col min="14088" max="14088" width="20.33203125" style="162" customWidth="1"/>
    <col min="14089" max="14089" width="14.1640625" style="162" customWidth="1"/>
    <col min="14090" max="14090" width="0" style="162" hidden="1" customWidth="1"/>
    <col min="14091" max="14091" width="12.83203125" style="162" customWidth="1"/>
    <col min="14092" max="14092" width="10" style="162" customWidth="1"/>
    <col min="14093" max="14093" width="9.83203125" style="162" customWidth="1"/>
    <col min="14094" max="14337" width="8" style="162"/>
    <col min="14338" max="14338" width="5.1640625" style="162" customWidth="1"/>
    <col min="14339" max="14339" width="8" style="162"/>
    <col min="14340" max="14340" width="10.5" style="162" customWidth="1"/>
    <col min="14341" max="14341" width="8.1640625" style="162" customWidth="1"/>
    <col min="14342" max="14342" width="16.1640625" style="162" customWidth="1"/>
    <col min="14343" max="14343" width="0" style="162" hidden="1" customWidth="1"/>
    <col min="14344" max="14344" width="20.33203125" style="162" customWidth="1"/>
    <col min="14345" max="14345" width="14.1640625" style="162" customWidth="1"/>
    <col min="14346" max="14346" width="0" style="162" hidden="1" customWidth="1"/>
    <col min="14347" max="14347" width="12.83203125" style="162" customWidth="1"/>
    <col min="14348" max="14348" width="10" style="162" customWidth="1"/>
    <col min="14349" max="14349" width="9.83203125" style="162" customWidth="1"/>
    <col min="14350" max="14593" width="8" style="162"/>
    <col min="14594" max="14594" width="5.1640625" style="162" customWidth="1"/>
    <col min="14595" max="14595" width="8" style="162"/>
    <col min="14596" max="14596" width="10.5" style="162" customWidth="1"/>
    <col min="14597" max="14597" width="8.1640625" style="162" customWidth="1"/>
    <col min="14598" max="14598" width="16.1640625" style="162" customWidth="1"/>
    <col min="14599" max="14599" width="0" style="162" hidden="1" customWidth="1"/>
    <col min="14600" max="14600" width="20.33203125" style="162" customWidth="1"/>
    <col min="14601" max="14601" width="14.1640625" style="162" customWidth="1"/>
    <col min="14602" max="14602" width="0" style="162" hidden="1" customWidth="1"/>
    <col min="14603" max="14603" width="12.83203125" style="162" customWidth="1"/>
    <col min="14604" max="14604" width="10" style="162" customWidth="1"/>
    <col min="14605" max="14605" width="9.83203125" style="162" customWidth="1"/>
    <col min="14606" max="14849" width="8" style="162"/>
    <col min="14850" max="14850" width="5.1640625" style="162" customWidth="1"/>
    <col min="14851" max="14851" width="8" style="162"/>
    <col min="14852" max="14852" width="10.5" style="162" customWidth="1"/>
    <col min="14853" max="14853" width="8.1640625" style="162" customWidth="1"/>
    <col min="14854" max="14854" width="16.1640625" style="162" customWidth="1"/>
    <col min="14855" max="14855" width="0" style="162" hidden="1" customWidth="1"/>
    <col min="14856" max="14856" width="20.33203125" style="162" customWidth="1"/>
    <col min="14857" max="14857" width="14.1640625" style="162" customWidth="1"/>
    <col min="14858" max="14858" width="0" style="162" hidden="1" customWidth="1"/>
    <col min="14859" max="14859" width="12.83203125" style="162" customWidth="1"/>
    <col min="14860" max="14860" width="10" style="162" customWidth="1"/>
    <col min="14861" max="14861" width="9.83203125" style="162" customWidth="1"/>
    <col min="14862" max="15105" width="8" style="162"/>
    <col min="15106" max="15106" width="5.1640625" style="162" customWidth="1"/>
    <col min="15107" max="15107" width="8" style="162"/>
    <col min="15108" max="15108" width="10.5" style="162" customWidth="1"/>
    <col min="15109" max="15109" width="8.1640625" style="162" customWidth="1"/>
    <col min="15110" max="15110" width="16.1640625" style="162" customWidth="1"/>
    <col min="15111" max="15111" width="0" style="162" hidden="1" customWidth="1"/>
    <col min="15112" max="15112" width="20.33203125" style="162" customWidth="1"/>
    <col min="15113" max="15113" width="14.1640625" style="162" customWidth="1"/>
    <col min="15114" max="15114" width="0" style="162" hidden="1" customWidth="1"/>
    <col min="15115" max="15115" width="12.83203125" style="162" customWidth="1"/>
    <col min="15116" max="15116" width="10" style="162" customWidth="1"/>
    <col min="15117" max="15117" width="9.83203125" style="162" customWidth="1"/>
    <col min="15118" max="15361" width="8" style="162"/>
    <col min="15362" max="15362" width="5.1640625" style="162" customWidth="1"/>
    <col min="15363" max="15363" width="8" style="162"/>
    <col min="15364" max="15364" width="10.5" style="162" customWidth="1"/>
    <col min="15365" max="15365" width="8.1640625" style="162" customWidth="1"/>
    <col min="15366" max="15366" width="16.1640625" style="162" customWidth="1"/>
    <col min="15367" max="15367" width="0" style="162" hidden="1" customWidth="1"/>
    <col min="15368" max="15368" width="20.33203125" style="162" customWidth="1"/>
    <col min="15369" max="15369" width="14.1640625" style="162" customWidth="1"/>
    <col min="15370" max="15370" width="0" style="162" hidden="1" customWidth="1"/>
    <col min="15371" max="15371" width="12.83203125" style="162" customWidth="1"/>
    <col min="15372" max="15372" width="10" style="162" customWidth="1"/>
    <col min="15373" max="15373" width="9.83203125" style="162" customWidth="1"/>
    <col min="15374" max="15617" width="8" style="162"/>
    <col min="15618" max="15618" width="5.1640625" style="162" customWidth="1"/>
    <col min="15619" max="15619" width="8" style="162"/>
    <col min="15620" max="15620" width="10.5" style="162" customWidth="1"/>
    <col min="15621" max="15621" width="8.1640625" style="162" customWidth="1"/>
    <col min="15622" max="15622" width="16.1640625" style="162" customWidth="1"/>
    <col min="15623" max="15623" width="0" style="162" hidden="1" customWidth="1"/>
    <col min="15624" max="15624" width="20.33203125" style="162" customWidth="1"/>
    <col min="15625" max="15625" width="14.1640625" style="162" customWidth="1"/>
    <col min="15626" max="15626" width="0" style="162" hidden="1" customWidth="1"/>
    <col min="15627" max="15627" width="12.83203125" style="162" customWidth="1"/>
    <col min="15628" max="15628" width="10" style="162" customWidth="1"/>
    <col min="15629" max="15629" width="9.83203125" style="162" customWidth="1"/>
    <col min="15630" max="15873" width="8" style="162"/>
    <col min="15874" max="15874" width="5.1640625" style="162" customWidth="1"/>
    <col min="15875" max="15875" width="8" style="162"/>
    <col min="15876" max="15876" width="10.5" style="162" customWidth="1"/>
    <col min="15877" max="15877" width="8.1640625" style="162" customWidth="1"/>
    <col min="15878" max="15878" width="16.1640625" style="162" customWidth="1"/>
    <col min="15879" max="15879" width="0" style="162" hidden="1" customWidth="1"/>
    <col min="15880" max="15880" width="20.33203125" style="162" customWidth="1"/>
    <col min="15881" max="15881" width="14.1640625" style="162" customWidth="1"/>
    <col min="15882" max="15882" width="0" style="162" hidden="1" customWidth="1"/>
    <col min="15883" max="15883" width="12.83203125" style="162" customWidth="1"/>
    <col min="15884" max="15884" width="10" style="162" customWidth="1"/>
    <col min="15885" max="15885" width="9.83203125" style="162" customWidth="1"/>
    <col min="15886" max="16129" width="8" style="162"/>
    <col min="16130" max="16130" width="5.1640625" style="162" customWidth="1"/>
    <col min="16131" max="16131" width="8" style="162"/>
    <col min="16132" max="16132" width="10.5" style="162" customWidth="1"/>
    <col min="16133" max="16133" width="8.1640625" style="162" customWidth="1"/>
    <col min="16134" max="16134" width="16.1640625" style="162" customWidth="1"/>
    <col min="16135" max="16135" width="0" style="162" hidden="1" customWidth="1"/>
    <col min="16136" max="16136" width="20.33203125" style="162" customWidth="1"/>
    <col min="16137" max="16137" width="14.1640625" style="162" customWidth="1"/>
    <col min="16138" max="16138" width="0" style="162" hidden="1" customWidth="1"/>
    <col min="16139" max="16139" width="12.83203125" style="162" customWidth="1"/>
    <col min="16140" max="16140" width="10" style="162" customWidth="1"/>
    <col min="16141" max="16141" width="9.83203125" style="162" customWidth="1"/>
    <col min="16142" max="16384" width="8" style="162"/>
  </cols>
  <sheetData>
    <row r="1" spans="1:14" ht="14.25" customHeight="1" x14ac:dyDescent="0.25">
      <c r="A1" s="392" t="s">
        <v>96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4"/>
      <c r="M1" s="182"/>
    </row>
    <row r="2" spans="1:14" ht="14.25" customHeight="1" x14ac:dyDescent="0.25">
      <c r="A2" s="395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7"/>
      <c r="M2" s="183"/>
    </row>
    <row r="3" spans="1:14" ht="18" customHeight="1" thickBot="1" x14ac:dyDescent="0.3">
      <c r="A3" s="395"/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7"/>
      <c r="M3" s="184"/>
    </row>
    <row r="4" spans="1:14" s="163" customFormat="1" ht="39" customHeight="1" x14ac:dyDescent="0.25">
      <c r="A4" s="186"/>
      <c r="B4" s="402" t="s">
        <v>97</v>
      </c>
      <c r="C4" s="402"/>
      <c r="D4" s="187" t="s">
        <v>98</v>
      </c>
      <c r="E4" s="187" t="s">
        <v>99</v>
      </c>
      <c r="F4" s="187" t="s">
        <v>100</v>
      </c>
      <c r="G4" s="187" t="s">
        <v>298</v>
      </c>
      <c r="H4" s="187" t="s">
        <v>291</v>
      </c>
      <c r="I4" s="187" t="s">
        <v>294</v>
      </c>
      <c r="J4" s="187" t="s">
        <v>101</v>
      </c>
      <c r="K4" s="187" t="s">
        <v>102</v>
      </c>
      <c r="L4" s="188" t="s">
        <v>103</v>
      </c>
      <c r="M4" s="185" t="s">
        <v>104</v>
      </c>
      <c r="N4" s="188" t="s">
        <v>365</v>
      </c>
    </row>
    <row r="5" spans="1:14" ht="34.5" customHeight="1" x14ac:dyDescent="0.25">
      <c r="A5" s="403" t="s">
        <v>105</v>
      </c>
      <c r="B5" s="404"/>
      <c r="C5" s="404"/>
      <c r="D5" s="404"/>
      <c r="E5" s="404"/>
      <c r="F5" s="192"/>
      <c r="G5" s="192" t="s">
        <v>106</v>
      </c>
      <c r="H5" s="192"/>
      <c r="I5" s="192" t="s">
        <v>106</v>
      </c>
      <c r="J5" s="192" t="s">
        <v>107</v>
      </c>
      <c r="K5" s="193">
        <v>128000</v>
      </c>
      <c r="L5" s="194">
        <f>K5</f>
        <v>128000</v>
      </c>
      <c r="M5" s="399">
        <f>SUM(L5:L36)</f>
        <v>423000</v>
      </c>
      <c r="N5" s="263"/>
    </row>
    <row r="6" spans="1:14" ht="34.5" customHeight="1" x14ac:dyDescent="0.25">
      <c r="A6" s="195">
        <v>1</v>
      </c>
      <c r="B6" s="404" t="s">
        <v>108</v>
      </c>
      <c r="C6" s="404"/>
      <c r="D6" s="196">
        <v>1</v>
      </c>
      <c r="E6" s="197" t="s">
        <v>109</v>
      </c>
      <c r="F6" s="192" t="s">
        <v>110</v>
      </c>
      <c r="G6" s="405" t="s">
        <v>111</v>
      </c>
      <c r="H6" s="406"/>
      <c r="I6" s="406"/>
      <c r="J6" s="406"/>
      <c r="K6" s="407"/>
      <c r="L6" s="411">
        <f>SUM(K7:K13)</f>
        <v>79000</v>
      </c>
      <c r="M6" s="399"/>
      <c r="N6" s="263" t="s">
        <v>368</v>
      </c>
    </row>
    <row r="7" spans="1:14" ht="34.5" customHeight="1" x14ac:dyDescent="0.25">
      <c r="A7" s="195">
        <v>2</v>
      </c>
      <c r="B7" s="404"/>
      <c r="C7" s="404"/>
      <c r="D7" s="198">
        <v>3</v>
      </c>
      <c r="E7" s="199" t="s">
        <v>287</v>
      </c>
      <c r="F7" s="192" t="s">
        <v>112</v>
      </c>
      <c r="G7" s="200" t="s">
        <v>113</v>
      </c>
      <c r="H7" s="200" t="s">
        <v>292</v>
      </c>
      <c r="I7" s="217" t="s">
        <v>266</v>
      </c>
      <c r="J7" s="192" t="s">
        <v>114</v>
      </c>
      <c r="K7" s="193">
        <v>14500</v>
      </c>
      <c r="L7" s="411"/>
      <c r="M7" s="399"/>
      <c r="N7" s="263" t="s">
        <v>378</v>
      </c>
    </row>
    <row r="8" spans="1:14" ht="34.5" customHeight="1" x14ac:dyDescent="0.25">
      <c r="A8" s="195">
        <v>3</v>
      </c>
      <c r="B8" s="404"/>
      <c r="C8" s="404"/>
      <c r="D8" s="198">
        <v>4</v>
      </c>
      <c r="E8" s="199" t="s">
        <v>115</v>
      </c>
      <c r="F8" s="192" t="s">
        <v>116</v>
      </c>
      <c r="G8" s="200" t="s">
        <v>264</v>
      </c>
      <c r="H8" s="200" t="s">
        <v>292</v>
      </c>
      <c r="I8" s="217" t="s">
        <v>266</v>
      </c>
      <c r="J8" s="192" t="s">
        <v>114</v>
      </c>
      <c r="K8" s="193">
        <v>14500</v>
      </c>
      <c r="L8" s="411"/>
      <c r="M8" s="399"/>
      <c r="N8" s="263" t="s">
        <v>389</v>
      </c>
    </row>
    <row r="9" spans="1:14" ht="34.5" customHeight="1" x14ac:dyDescent="0.25">
      <c r="A9" s="195">
        <v>4</v>
      </c>
      <c r="B9" s="404"/>
      <c r="C9" s="404"/>
      <c r="D9" s="198">
        <v>35</v>
      </c>
      <c r="E9" s="199" t="s">
        <v>288</v>
      </c>
      <c r="F9" s="192" t="s">
        <v>117</v>
      </c>
      <c r="G9" s="200" t="s">
        <v>265</v>
      </c>
      <c r="H9" s="200" t="s">
        <v>292</v>
      </c>
      <c r="I9" s="217" t="s">
        <v>403</v>
      </c>
      <c r="J9" s="199" t="s">
        <v>118</v>
      </c>
      <c r="K9" s="193">
        <v>10000</v>
      </c>
      <c r="L9" s="411"/>
      <c r="M9" s="399"/>
      <c r="N9" s="263" t="s">
        <v>368</v>
      </c>
    </row>
    <row r="10" spans="1:14" ht="34.5" customHeight="1" x14ac:dyDescent="0.25">
      <c r="A10" s="195">
        <v>5</v>
      </c>
      <c r="B10" s="404"/>
      <c r="C10" s="404"/>
      <c r="D10" s="198">
        <v>38</v>
      </c>
      <c r="E10" s="199" t="s">
        <v>290</v>
      </c>
      <c r="F10" s="192" t="s">
        <v>119</v>
      </c>
      <c r="G10" s="200" t="s">
        <v>267</v>
      </c>
      <c r="H10" s="200" t="s">
        <v>292</v>
      </c>
      <c r="I10" s="217" t="s">
        <v>310</v>
      </c>
      <c r="J10" s="199" t="s">
        <v>118</v>
      </c>
      <c r="K10" s="193">
        <v>10000</v>
      </c>
      <c r="L10" s="411"/>
      <c r="M10" s="399"/>
      <c r="N10" s="263" t="s">
        <v>368</v>
      </c>
    </row>
    <row r="11" spans="1:14" ht="34.5" customHeight="1" x14ac:dyDescent="0.25">
      <c r="A11" s="195">
        <v>6</v>
      </c>
      <c r="B11" s="404"/>
      <c r="C11" s="404"/>
      <c r="D11" s="198">
        <v>44</v>
      </c>
      <c r="E11" s="199" t="s">
        <v>120</v>
      </c>
      <c r="F11" s="192" t="s">
        <v>121</v>
      </c>
      <c r="G11" s="200" t="s">
        <v>266</v>
      </c>
      <c r="H11" s="200" t="s">
        <v>292</v>
      </c>
      <c r="I11" s="217" t="s">
        <v>310</v>
      </c>
      <c r="J11" s="199" t="s">
        <v>118</v>
      </c>
      <c r="K11" s="193">
        <v>10000</v>
      </c>
      <c r="L11" s="411"/>
      <c r="M11" s="399"/>
      <c r="N11" s="263" t="s">
        <v>378</v>
      </c>
    </row>
    <row r="12" spans="1:14" ht="34.5" customHeight="1" x14ac:dyDescent="0.25">
      <c r="A12" s="195">
        <v>7</v>
      </c>
      <c r="B12" s="404"/>
      <c r="C12" s="404"/>
      <c r="D12" s="198">
        <v>48</v>
      </c>
      <c r="E12" s="199" t="s">
        <v>289</v>
      </c>
      <c r="F12" s="192" t="s">
        <v>122</v>
      </c>
      <c r="G12" s="200" t="s">
        <v>267</v>
      </c>
      <c r="H12" s="200" t="s">
        <v>292</v>
      </c>
      <c r="I12" s="217" t="s">
        <v>310</v>
      </c>
      <c r="J12" s="199" t="s">
        <v>118</v>
      </c>
      <c r="K12" s="193">
        <v>10000</v>
      </c>
      <c r="L12" s="411"/>
      <c r="M12" s="399"/>
      <c r="N12" s="263" t="s">
        <v>374</v>
      </c>
    </row>
    <row r="13" spans="1:14" ht="34.5" customHeight="1" x14ac:dyDescent="0.25">
      <c r="A13" s="195">
        <v>8</v>
      </c>
      <c r="B13" s="404"/>
      <c r="C13" s="404"/>
      <c r="D13" s="198">
        <v>55</v>
      </c>
      <c r="E13" s="199" t="s">
        <v>123</v>
      </c>
      <c r="F13" s="192" t="s">
        <v>124</v>
      </c>
      <c r="G13" s="200" t="s">
        <v>265</v>
      </c>
      <c r="H13" s="200" t="s">
        <v>292</v>
      </c>
      <c r="I13" s="217" t="s">
        <v>311</v>
      </c>
      <c r="J13" s="199" t="s">
        <v>118</v>
      </c>
      <c r="K13" s="193">
        <v>10000</v>
      </c>
      <c r="L13" s="411"/>
      <c r="M13" s="399"/>
      <c r="N13" s="263" t="s">
        <v>390</v>
      </c>
    </row>
    <row r="14" spans="1:14" ht="34.5" customHeight="1" x14ac:dyDescent="0.25">
      <c r="A14" s="195">
        <v>9</v>
      </c>
      <c r="B14" s="404"/>
      <c r="C14" s="404"/>
      <c r="D14" s="196">
        <v>57</v>
      </c>
      <c r="E14" s="197" t="s">
        <v>125</v>
      </c>
      <c r="F14" s="192" t="s">
        <v>126</v>
      </c>
      <c r="G14" s="404" t="s">
        <v>111</v>
      </c>
      <c r="H14" s="404"/>
      <c r="I14" s="404"/>
      <c r="J14" s="404"/>
      <c r="K14" s="404"/>
      <c r="L14" s="411"/>
      <c r="M14" s="399"/>
      <c r="N14" s="263" t="s">
        <v>390</v>
      </c>
    </row>
    <row r="15" spans="1:14" ht="34.5" customHeight="1" x14ac:dyDescent="0.25">
      <c r="A15" s="195">
        <v>10</v>
      </c>
      <c r="B15" s="404"/>
      <c r="C15" s="404"/>
      <c r="D15" s="196">
        <v>58</v>
      </c>
      <c r="E15" s="197" t="s">
        <v>127</v>
      </c>
      <c r="F15" s="192" t="s">
        <v>128</v>
      </c>
      <c r="G15" s="404" t="s">
        <v>111</v>
      </c>
      <c r="H15" s="404"/>
      <c r="I15" s="404"/>
      <c r="J15" s="404"/>
      <c r="K15" s="404"/>
      <c r="L15" s="412"/>
      <c r="M15" s="399"/>
      <c r="N15" s="263" t="s">
        <v>390</v>
      </c>
    </row>
    <row r="16" spans="1:14" ht="34.5" customHeight="1" x14ac:dyDescent="0.25">
      <c r="A16" s="195">
        <v>11</v>
      </c>
      <c r="B16" s="408" t="s">
        <v>129</v>
      </c>
      <c r="C16" s="400" t="s">
        <v>130</v>
      </c>
      <c r="D16" s="198">
        <v>6</v>
      </c>
      <c r="E16" s="199" t="s">
        <v>131</v>
      </c>
      <c r="F16" s="192" t="s">
        <v>132</v>
      </c>
      <c r="G16" s="200" t="s">
        <v>268</v>
      </c>
      <c r="H16" s="200" t="s">
        <v>293</v>
      </c>
      <c r="I16" s="200" t="s">
        <v>394</v>
      </c>
      <c r="J16" s="192" t="s">
        <v>114</v>
      </c>
      <c r="K16" s="193">
        <v>14500</v>
      </c>
      <c r="L16" s="401">
        <f>SUM(K16:K20)</f>
        <v>59000</v>
      </c>
      <c r="M16" s="399"/>
      <c r="N16" s="263" t="s">
        <v>386</v>
      </c>
    </row>
    <row r="17" spans="1:14" ht="34.5" customHeight="1" x14ac:dyDescent="0.25">
      <c r="A17" s="195">
        <v>12</v>
      </c>
      <c r="B17" s="408"/>
      <c r="C17" s="400"/>
      <c r="D17" s="198">
        <v>12</v>
      </c>
      <c r="E17" s="199" t="s">
        <v>133</v>
      </c>
      <c r="F17" s="201" t="s">
        <v>134</v>
      </c>
      <c r="G17" s="200" t="s">
        <v>268</v>
      </c>
      <c r="H17" s="200" t="s">
        <v>293</v>
      </c>
      <c r="I17" s="200" t="s">
        <v>394</v>
      </c>
      <c r="J17" s="192" t="s">
        <v>114</v>
      </c>
      <c r="K17" s="193">
        <v>14500</v>
      </c>
      <c r="L17" s="401"/>
      <c r="M17" s="399"/>
      <c r="N17" s="263" t="s">
        <v>375</v>
      </c>
    </row>
    <row r="18" spans="1:14" ht="34.5" customHeight="1" x14ac:dyDescent="0.25">
      <c r="A18" s="195">
        <v>13</v>
      </c>
      <c r="B18" s="408"/>
      <c r="C18" s="400"/>
      <c r="D18" s="198">
        <v>18</v>
      </c>
      <c r="E18" s="199" t="s">
        <v>135</v>
      </c>
      <c r="F18" s="201" t="s">
        <v>136</v>
      </c>
      <c r="G18" s="200" t="s">
        <v>266</v>
      </c>
      <c r="H18" s="200" t="s">
        <v>293</v>
      </c>
      <c r="I18" s="200" t="s">
        <v>395</v>
      </c>
      <c r="J18" s="199" t="s">
        <v>118</v>
      </c>
      <c r="K18" s="193">
        <v>10000</v>
      </c>
      <c r="L18" s="401"/>
      <c r="M18" s="399"/>
      <c r="N18" s="263" t="s">
        <v>386</v>
      </c>
    </row>
    <row r="19" spans="1:14" ht="34.5" customHeight="1" x14ac:dyDescent="0.25">
      <c r="A19" s="195">
        <v>14</v>
      </c>
      <c r="B19" s="408"/>
      <c r="C19" s="400"/>
      <c r="D19" s="198">
        <v>24</v>
      </c>
      <c r="E19" s="199" t="s">
        <v>137</v>
      </c>
      <c r="F19" s="202" t="s">
        <v>138</v>
      </c>
      <c r="G19" s="200" t="s">
        <v>266</v>
      </c>
      <c r="H19" s="200" t="s">
        <v>293</v>
      </c>
      <c r="I19" s="200" t="s">
        <v>395</v>
      </c>
      <c r="J19" s="199" t="s">
        <v>118</v>
      </c>
      <c r="K19" s="193">
        <v>10000</v>
      </c>
      <c r="L19" s="401"/>
      <c r="M19" s="399"/>
      <c r="N19" s="263" t="s">
        <v>375</v>
      </c>
    </row>
    <row r="20" spans="1:14" ht="34.5" customHeight="1" x14ac:dyDescent="0.25">
      <c r="A20" s="195">
        <v>15</v>
      </c>
      <c r="B20" s="408"/>
      <c r="C20" s="400"/>
      <c r="D20" s="198">
        <v>45</v>
      </c>
      <c r="E20" s="199" t="s">
        <v>139</v>
      </c>
      <c r="F20" s="202" t="s">
        <v>140</v>
      </c>
      <c r="G20" s="200" t="s">
        <v>266</v>
      </c>
      <c r="H20" s="200" t="s">
        <v>293</v>
      </c>
      <c r="I20" s="200" t="s">
        <v>395</v>
      </c>
      <c r="J20" s="199" t="s">
        <v>118</v>
      </c>
      <c r="K20" s="193">
        <v>10000</v>
      </c>
      <c r="L20" s="401"/>
      <c r="M20" s="399"/>
      <c r="N20" s="263" t="s">
        <v>373</v>
      </c>
    </row>
    <row r="21" spans="1:14" ht="34.5" customHeight="1" x14ac:dyDescent="0.25">
      <c r="A21" s="195">
        <v>16</v>
      </c>
      <c r="B21" s="408"/>
      <c r="C21" s="400"/>
      <c r="D21" s="203">
        <v>23</v>
      </c>
      <c r="E21" s="204" t="s">
        <v>141</v>
      </c>
      <c r="F21" s="205" t="s">
        <v>142</v>
      </c>
      <c r="G21" s="204" t="s">
        <v>143</v>
      </c>
      <c r="H21" s="204"/>
      <c r="I21" s="204" t="s">
        <v>143</v>
      </c>
      <c r="J21" s="204" t="s">
        <v>118</v>
      </c>
      <c r="K21" s="204"/>
      <c r="L21" s="401"/>
      <c r="M21" s="399"/>
      <c r="N21" s="263" t="s">
        <v>387</v>
      </c>
    </row>
    <row r="22" spans="1:14" ht="34.5" customHeight="1" x14ac:dyDescent="0.25">
      <c r="A22" s="195">
        <v>17</v>
      </c>
      <c r="B22" s="408"/>
      <c r="C22" s="201" t="s">
        <v>144</v>
      </c>
      <c r="D22" s="198">
        <v>15</v>
      </c>
      <c r="E22" s="199" t="s">
        <v>145</v>
      </c>
      <c r="F22" s="201" t="s">
        <v>146</v>
      </c>
      <c r="G22" s="200" t="s">
        <v>269</v>
      </c>
      <c r="H22" s="200" t="s">
        <v>292</v>
      </c>
      <c r="I22" s="200" t="s">
        <v>295</v>
      </c>
      <c r="J22" s="201" t="s">
        <v>114</v>
      </c>
      <c r="K22" s="193">
        <v>14500</v>
      </c>
      <c r="L22" s="206">
        <f>K22</f>
        <v>14500</v>
      </c>
      <c r="M22" s="399"/>
      <c r="N22" s="263" t="s">
        <v>368</v>
      </c>
    </row>
    <row r="23" spans="1:14" ht="34.5" customHeight="1" x14ac:dyDescent="0.25">
      <c r="A23" s="195">
        <v>18</v>
      </c>
      <c r="B23" s="408"/>
      <c r="C23" s="404" t="s">
        <v>147</v>
      </c>
      <c r="D23" s="207">
        <v>5</v>
      </c>
      <c r="E23" s="199" t="s">
        <v>148</v>
      </c>
      <c r="F23" s="192" t="s">
        <v>149</v>
      </c>
      <c r="G23" s="200" t="s">
        <v>272</v>
      </c>
      <c r="H23" s="200" t="s">
        <v>292</v>
      </c>
      <c r="I23" s="200" t="s">
        <v>394</v>
      </c>
      <c r="J23" s="192" t="s">
        <v>114</v>
      </c>
      <c r="K23" s="193">
        <v>14500</v>
      </c>
      <c r="L23" s="401">
        <f>SUM(K23:K27)</f>
        <v>54500</v>
      </c>
      <c r="M23" s="399"/>
      <c r="N23" s="263" t="s">
        <v>370</v>
      </c>
    </row>
    <row r="24" spans="1:14" ht="34.5" customHeight="1" x14ac:dyDescent="0.25">
      <c r="A24" s="195">
        <v>19</v>
      </c>
      <c r="B24" s="408"/>
      <c r="C24" s="404"/>
      <c r="D24" s="198">
        <v>25</v>
      </c>
      <c r="E24" s="199" t="s">
        <v>150</v>
      </c>
      <c r="F24" s="202" t="s">
        <v>151</v>
      </c>
      <c r="G24" s="200" t="s">
        <v>273</v>
      </c>
      <c r="H24" s="200" t="s">
        <v>292</v>
      </c>
      <c r="I24" s="200" t="s">
        <v>394</v>
      </c>
      <c r="J24" s="199" t="s">
        <v>118</v>
      </c>
      <c r="K24" s="193">
        <v>10000</v>
      </c>
      <c r="L24" s="401"/>
      <c r="M24" s="399"/>
      <c r="N24" s="263" t="s">
        <v>371</v>
      </c>
    </row>
    <row r="25" spans="1:14" ht="34.5" customHeight="1" x14ac:dyDescent="0.25">
      <c r="A25" s="195">
        <v>20</v>
      </c>
      <c r="B25" s="408"/>
      <c r="C25" s="404"/>
      <c r="D25" s="198">
        <v>53</v>
      </c>
      <c r="E25" s="199" t="s">
        <v>152</v>
      </c>
      <c r="F25" s="202" t="s">
        <v>153</v>
      </c>
      <c r="G25" s="200" t="s">
        <v>273</v>
      </c>
      <c r="H25" s="200" t="s">
        <v>292</v>
      </c>
      <c r="I25" s="200" t="s">
        <v>395</v>
      </c>
      <c r="J25" s="199" t="s">
        <v>118</v>
      </c>
      <c r="K25" s="193">
        <v>10000</v>
      </c>
      <c r="L25" s="401"/>
      <c r="M25" s="399"/>
      <c r="N25" s="263" t="s">
        <v>371</v>
      </c>
    </row>
    <row r="26" spans="1:14" ht="34.5" customHeight="1" x14ac:dyDescent="0.25">
      <c r="A26" s="195">
        <v>21</v>
      </c>
      <c r="B26" s="408"/>
      <c r="C26" s="404"/>
      <c r="D26" s="198">
        <v>54</v>
      </c>
      <c r="E26" s="199" t="s">
        <v>154</v>
      </c>
      <c r="F26" s="202" t="s">
        <v>155</v>
      </c>
      <c r="G26" s="200" t="s">
        <v>270</v>
      </c>
      <c r="H26" s="200" t="s">
        <v>292</v>
      </c>
      <c r="I26" s="200" t="s">
        <v>404</v>
      </c>
      <c r="J26" s="199" t="s">
        <v>118</v>
      </c>
      <c r="K26" s="193">
        <v>10000</v>
      </c>
      <c r="L26" s="401"/>
      <c r="M26" s="399"/>
      <c r="N26" s="263" t="s">
        <v>371</v>
      </c>
    </row>
    <row r="27" spans="1:14" ht="34.5" customHeight="1" x14ac:dyDescent="0.25">
      <c r="A27" s="195">
        <v>22</v>
      </c>
      <c r="B27" s="408"/>
      <c r="C27" s="404"/>
      <c r="D27" s="198">
        <v>56</v>
      </c>
      <c r="E27" s="199" t="s">
        <v>156</v>
      </c>
      <c r="F27" s="202" t="s">
        <v>157</v>
      </c>
      <c r="G27" s="200" t="s">
        <v>270</v>
      </c>
      <c r="H27" s="200" t="s">
        <v>292</v>
      </c>
      <c r="I27" s="200" t="s">
        <v>404</v>
      </c>
      <c r="J27" s="199" t="s">
        <v>118</v>
      </c>
      <c r="K27" s="193">
        <v>10000</v>
      </c>
      <c r="L27" s="401"/>
      <c r="M27" s="399"/>
      <c r="N27" s="263" t="s">
        <v>390</v>
      </c>
    </row>
    <row r="28" spans="1:14" ht="34.5" customHeight="1" x14ac:dyDescent="0.25">
      <c r="A28" s="195">
        <v>23</v>
      </c>
      <c r="B28" s="408"/>
      <c r="C28" s="201" t="s">
        <v>158</v>
      </c>
      <c r="D28" s="198">
        <v>9</v>
      </c>
      <c r="E28" s="199" t="s">
        <v>159</v>
      </c>
      <c r="F28" s="192" t="s">
        <v>160</v>
      </c>
      <c r="G28" s="200" t="s">
        <v>272</v>
      </c>
      <c r="H28" s="200" t="s">
        <v>292</v>
      </c>
      <c r="I28" s="200" t="s">
        <v>299</v>
      </c>
      <c r="J28" s="199" t="s">
        <v>114</v>
      </c>
      <c r="K28" s="193">
        <v>14500</v>
      </c>
      <c r="L28" s="206">
        <f>K28</f>
        <v>14500</v>
      </c>
      <c r="M28" s="399"/>
      <c r="N28" s="263" t="s">
        <v>379</v>
      </c>
    </row>
    <row r="29" spans="1:14" ht="34.5" customHeight="1" x14ac:dyDescent="0.25">
      <c r="A29" s="195">
        <v>24</v>
      </c>
      <c r="B29" s="408"/>
      <c r="C29" s="400" t="s">
        <v>161</v>
      </c>
      <c r="D29" s="198">
        <v>2</v>
      </c>
      <c r="E29" s="199" t="s">
        <v>162</v>
      </c>
      <c r="F29" s="192" t="s">
        <v>163</v>
      </c>
      <c r="G29" s="200" t="s">
        <v>274</v>
      </c>
      <c r="H29" s="200" t="s">
        <v>292</v>
      </c>
      <c r="I29" s="200" t="s">
        <v>299</v>
      </c>
      <c r="J29" s="192" t="s">
        <v>114</v>
      </c>
      <c r="K29" s="193">
        <v>14500</v>
      </c>
      <c r="L29" s="401">
        <f>SUM(K29:K30)</f>
        <v>29000</v>
      </c>
      <c r="M29" s="399"/>
      <c r="N29" s="263" t="s">
        <v>383</v>
      </c>
    </row>
    <row r="30" spans="1:14" ht="34.5" customHeight="1" x14ac:dyDescent="0.25">
      <c r="A30" s="195">
        <v>25</v>
      </c>
      <c r="B30" s="408"/>
      <c r="C30" s="400"/>
      <c r="D30" s="198">
        <v>7</v>
      </c>
      <c r="E30" s="199" t="s">
        <v>164</v>
      </c>
      <c r="F30" s="192" t="s">
        <v>165</v>
      </c>
      <c r="G30" s="200" t="s">
        <v>274</v>
      </c>
      <c r="H30" s="200" t="s">
        <v>292</v>
      </c>
      <c r="I30" s="200" t="s">
        <v>299</v>
      </c>
      <c r="J30" s="192" t="s">
        <v>114</v>
      </c>
      <c r="K30" s="193">
        <v>14500</v>
      </c>
      <c r="L30" s="401"/>
      <c r="M30" s="399"/>
      <c r="N30" s="263" t="s">
        <v>384</v>
      </c>
    </row>
    <row r="31" spans="1:14" ht="34.5" customHeight="1" x14ac:dyDescent="0.25">
      <c r="A31" s="195">
        <v>26</v>
      </c>
      <c r="B31" s="408"/>
      <c r="C31" s="400"/>
      <c r="D31" s="203">
        <v>14</v>
      </c>
      <c r="E31" s="204" t="s">
        <v>166</v>
      </c>
      <c r="F31" s="204" t="s">
        <v>167</v>
      </c>
      <c r="G31" s="204" t="s">
        <v>143</v>
      </c>
      <c r="H31" s="204"/>
      <c r="I31" s="204" t="s">
        <v>143</v>
      </c>
      <c r="J31" s="204" t="s">
        <v>114</v>
      </c>
      <c r="K31" s="413"/>
      <c r="L31" s="414"/>
      <c r="M31" s="399"/>
      <c r="N31" s="263" t="s">
        <v>392</v>
      </c>
    </row>
    <row r="32" spans="1:14" ht="34.5" customHeight="1" x14ac:dyDescent="0.25">
      <c r="A32" s="195">
        <v>27</v>
      </c>
      <c r="B32" s="408"/>
      <c r="C32" s="201" t="s">
        <v>168</v>
      </c>
      <c r="D32" s="198">
        <v>8</v>
      </c>
      <c r="E32" s="199" t="s">
        <v>169</v>
      </c>
      <c r="F32" s="192" t="s">
        <v>170</v>
      </c>
      <c r="G32" s="200" t="s">
        <v>276</v>
      </c>
      <c r="H32" s="200" t="s">
        <v>292</v>
      </c>
      <c r="I32" s="200" t="s">
        <v>300</v>
      </c>
      <c r="J32" s="199" t="s">
        <v>114</v>
      </c>
      <c r="K32" s="193">
        <v>14500</v>
      </c>
      <c r="L32" s="206">
        <f>K32</f>
        <v>14500</v>
      </c>
      <c r="M32" s="399"/>
      <c r="N32" s="263" t="s">
        <v>370</v>
      </c>
    </row>
    <row r="33" spans="1:14" ht="34.5" customHeight="1" x14ac:dyDescent="0.25">
      <c r="A33" s="195">
        <v>28</v>
      </c>
      <c r="B33" s="408"/>
      <c r="C33" s="400" t="s">
        <v>171</v>
      </c>
      <c r="D33" s="198">
        <v>20</v>
      </c>
      <c r="E33" s="199" t="s">
        <v>172</v>
      </c>
      <c r="F33" s="202" t="s">
        <v>173</v>
      </c>
      <c r="G33" s="200" t="s">
        <v>271</v>
      </c>
      <c r="H33" s="200" t="s">
        <v>292</v>
      </c>
      <c r="I33" s="200" t="s">
        <v>305</v>
      </c>
      <c r="J33" s="199" t="s">
        <v>174</v>
      </c>
      <c r="K33" s="193">
        <v>10000</v>
      </c>
      <c r="L33" s="398">
        <f>SUM(K33:K35)</f>
        <v>30000</v>
      </c>
      <c r="M33" s="399"/>
      <c r="N33" s="263" t="s">
        <v>382</v>
      </c>
    </row>
    <row r="34" spans="1:14" ht="34.5" customHeight="1" x14ac:dyDescent="0.25">
      <c r="A34" s="195">
        <v>29</v>
      </c>
      <c r="B34" s="408"/>
      <c r="C34" s="400"/>
      <c r="D34" s="198">
        <v>21</v>
      </c>
      <c r="E34" s="199" t="s">
        <v>175</v>
      </c>
      <c r="F34" s="202" t="s">
        <v>176</v>
      </c>
      <c r="G34" s="200" t="s">
        <v>271</v>
      </c>
      <c r="H34" s="200" t="s">
        <v>292</v>
      </c>
      <c r="I34" s="200" t="s">
        <v>305</v>
      </c>
      <c r="J34" s="199" t="s">
        <v>174</v>
      </c>
      <c r="K34" s="193">
        <v>10000</v>
      </c>
      <c r="L34" s="398"/>
      <c r="M34" s="399"/>
      <c r="N34" s="263" t="s">
        <v>383</v>
      </c>
    </row>
    <row r="35" spans="1:14" ht="34.5" customHeight="1" x14ac:dyDescent="0.25">
      <c r="A35" s="195">
        <v>30</v>
      </c>
      <c r="B35" s="408"/>
      <c r="C35" s="400"/>
      <c r="D35" s="198">
        <v>28</v>
      </c>
      <c r="E35" s="199" t="s">
        <v>177</v>
      </c>
      <c r="F35" s="202" t="s">
        <v>178</v>
      </c>
      <c r="G35" s="200" t="s">
        <v>271</v>
      </c>
      <c r="H35" s="200" t="s">
        <v>292</v>
      </c>
      <c r="I35" s="200" t="s">
        <v>405</v>
      </c>
      <c r="J35" s="199" t="s">
        <v>174</v>
      </c>
      <c r="K35" s="193">
        <v>10000</v>
      </c>
      <c r="L35" s="398"/>
      <c r="M35" s="399"/>
      <c r="N35" s="263" t="s">
        <v>384</v>
      </c>
    </row>
    <row r="36" spans="1:14" ht="34.5" customHeight="1" x14ac:dyDescent="0.25">
      <c r="A36" s="195">
        <v>31</v>
      </c>
      <c r="B36" s="408"/>
      <c r="C36" s="400"/>
      <c r="D36" s="212">
        <v>39</v>
      </c>
      <c r="E36" s="213" t="s">
        <v>179</v>
      </c>
      <c r="F36" s="214" t="s">
        <v>180</v>
      </c>
      <c r="G36" s="215" t="s">
        <v>271</v>
      </c>
      <c r="H36" s="215"/>
      <c r="I36" s="215"/>
      <c r="J36" s="213" t="s">
        <v>174</v>
      </c>
      <c r="K36" s="216">
        <v>10000</v>
      </c>
      <c r="L36" s="211"/>
      <c r="M36" s="399"/>
      <c r="N36" s="263" t="s">
        <v>383</v>
      </c>
    </row>
    <row r="37" spans="1:14" ht="34.5" customHeight="1" x14ac:dyDescent="0.25">
      <c r="A37" s="195">
        <v>32</v>
      </c>
      <c r="B37" s="408"/>
      <c r="C37" s="199" t="s">
        <v>181</v>
      </c>
      <c r="D37" s="203">
        <v>17</v>
      </c>
      <c r="E37" s="204" t="s">
        <v>182</v>
      </c>
      <c r="F37" s="205" t="s">
        <v>183</v>
      </c>
      <c r="G37" s="204" t="s">
        <v>184</v>
      </c>
      <c r="H37" s="204"/>
      <c r="I37" s="204" t="s">
        <v>143</v>
      </c>
      <c r="J37" s="204" t="s">
        <v>185</v>
      </c>
      <c r="K37" s="413"/>
      <c r="L37" s="414"/>
      <c r="M37" s="399">
        <f>SUM(L38:L64)</f>
        <v>208000</v>
      </c>
      <c r="N37" s="263" t="s">
        <v>392</v>
      </c>
    </row>
    <row r="38" spans="1:14" ht="34.5" customHeight="1" x14ac:dyDescent="0.25">
      <c r="A38" s="195">
        <v>33</v>
      </c>
      <c r="B38" s="408"/>
      <c r="C38" s="201" t="s">
        <v>186</v>
      </c>
      <c r="D38" s="198">
        <v>19</v>
      </c>
      <c r="E38" s="199" t="s">
        <v>187</v>
      </c>
      <c r="F38" s="201" t="s">
        <v>188</v>
      </c>
      <c r="G38" s="192" t="s">
        <v>275</v>
      </c>
      <c r="H38" s="422" t="s">
        <v>301</v>
      </c>
      <c r="I38" s="192" t="s">
        <v>300</v>
      </c>
      <c r="J38" s="199" t="s">
        <v>174</v>
      </c>
      <c r="K38" s="193">
        <v>10000</v>
      </c>
      <c r="L38" s="206">
        <f>K38</f>
        <v>10000</v>
      </c>
      <c r="M38" s="399"/>
      <c r="N38" s="263" t="s">
        <v>370</v>
      </c>
    </row>
    <row r="39" spans="1:14" ht="34.5" customHeight="1" x14ac:dyDescent="0.25">
      <c r="A39" s="195">
        <v>34</v>
      </c>
      <c r="B39" s="408"/>
      <c r="C39" s="201" t="s">
        <v>189</v>
      </c>
      <c r="D39" s="198">
        <v>43</v>
      </c>
      <c r="E39" s="199" t="s">
        <v>190</v>
      </c>
      <c r="F39" s="202" t="s">
        <v>191</v>
      </c>
      <c r="G39" s="192" t="s">
        <v>275</v>
      </c>
      <c r="H39" s="422" t="s">
        <v>306</v>
      </c>
      <c r="I39" s="192" t="s">
        <v>307</v>
      </c>
      <c r="J39" s="199" t="s">
        <v>174</v>
      </c>
      <c r="K39" s="193">
        <v>10000</v>
      </c>
      <c r="L39" s="206">
        <f>K39</f>
        <v>10000</v>
      </c>
      <c r="M39" s="399"/>
      <c r="N39" s="263" t="s">
        <v>384</v>
      </c>
    </row>
    <row r="40" spans="1:14" ht="34.5" customHeight="1" x14ac:dyDescent="0.25">
      <c r="A40" s="195">
        <v>35</v>
      </c>
      <c r="B40" s="408"/>
      <c r="C40" s="400" t="s">
        <v>192</v>
      </c>
      <c r="D40" s="198">
        <v>13</v>
      </c>
      <c r="E40" s="199" t="s">
        <v>193</v>
      </c>
      <c r="F40" s="201" t="s">
        <v>194</v>
      </c>
      <c r="G40" s="192" t="s">
        <v>277</v>
      </c>
      <c r="H40" s="422" t="s">
        <v>292</v>
      </c>
      <c r="I40" s="192" t="s">
        <v>402</v>
      </c>
      <c r="J40" s="192" t="s">
        <v>185</v>
      </c>
      <c r="K40" s="193">
        <v>14500</v>
      </c>
      <c r="L40" s="401">
        <f>SUM(K40:K41)</f>
        <v>24500</v>
      </c>
      <c r="M40" s="399"/>
      <c r="N40" s="263" t="s">
        <v>370</v>
      </c>
    </row>
    <row r="41" spans="1:14" ht="34.5" customHeight="1" x14ac:dyDescent="0.25">
      <c r="A41" s="195">
        <v>36</v>
      </c>
      <c r="B41" s="408"/>
      <c r="C41" s="400"/>
      <c r="D41" s="198">
        <v>47</v>
      </c>
      <c r="E41" s="199" t="s">
        <v>195</v>
      </c>
      <c r="F41" s="201" t="s">
        <v>196</v>
      </c>
      <c r="G41" s="192" t="s">
        <v>278</v>
      </c>
      <c r="H41" s="422" t="s">
        <v>296</v>
      </c>
      <c r="I41" s="192" t="s">
        <v>304</v>
      </c>
      <c r="J41" s="199" t="s">
        <v>174</v>
      </c>
      <c r="K41" s="193">
        <v>10000</v>
      </c>
      <c r="L41" s="401"/>
      <c r="M41" s="399"/>
      <c r="N41" s="263" t="s">
        <v>370</v>
      </c>
    </row>
    <row r="42" spans="1:14" ht="34.5" customHeight="1" x14ac:dyDescent="0.25">
      <c r="A42" s="195">
        <v>37</v>
      </c>
      <c r="B42" s="408"/>
      <c r="C42" s="201" t="s">
        <v>197</v>
      </c>
      <c r="D42" s="198">
        <v>10</v>
      </c>
      <c r="E42" s="199" t="s">
        <v>198</v>
      </c>
      <c r="F42" s="201" t="s">
        <v>199</v>
      </c>
      <c r="G42" s="192" t="s">
        <v>279</v>
      </c>
      <c r="H42" s="422" t="s">
        <v>292</v>
      </c>
      <c r="I42" s="192" t="s">
        <v>304</v>
      </c>
      <c r="J42" s="201" t="s">
        <v>185</v>
      </c>
      <c r="K42" s="193">
        <v>14500</v>
      </c>
      <c r="L42" s="206">
        <f>K42</f>
        <v>14500</v>
      </c>
      <c r="M42" s="399"/>
      <c r="N42" s="263" t="s">
        <v>373</v>
      </c>
    </row>
    <row r="43" spans="1:14" ht="34.5" customHeight="1" x14ac:dyDescent="0.25">
      <c r="A43" s="195">
        <v>38</v>
      </c>
      <c r="B43" s="408"/>
      <c r="C43" s="201" t="s">
        <v>200</v>
      </c>
      <c r="D43" s="198">
        <v>22</v>
      </c>
      <c r="E43" s="199" t="s">
        <v>201</v>
      </c>
      <c r="F43" s="202" t="s">
        <v>202</v>
      </c>
      <c r="G43" s="192" t="s">
        <v>278</v>
      </c>
      <c r="H43" s="422" t="s">
        <v>292</v>
      </c>
      <c r="I43" s="192" t="s">
        <v>303</v>
      </c>
      <c r="J43" s="199" t="s">
        <v>174</v>
      </c>
      <c r="K43" s="193">
        <v>10000</v>
      </c>
      <c r="L43" s="206">
        <f>K43</f>
        <v>10000</v>
      </c>
      <c r="M43" s="399"/>
      <c r="N43" s="263" t="s">
        <v>384</v>
      </c>
    </row>
    <row r="44" spans="1:14" ht="34.5" customHeight="1" x14ac:dyDescent="0.25">
      <c r="A44" s="195">
        <v>39</v>
      </c>
      <c r="B44" s="408"/>
      <c r="C44" s="400" t="s">
        <v>203</v>
      </c>
      <c r="D44" s="198">
        <v>11</v>
      </c>
      <c r="E44" s="199" t="s">
        <v>204</v>
      </c>
      <c r="F44" s="201" t="s">
        <v>205</v>
      </c>
      <c r="G44" s="192" t="s">
        <v>279</v>
      </c>
      <c r="H44" s="422" t="s">
        <v>301</v>
      </c>
      <c r="I44" s="192" t="s">
        <v>400</v>
      </c>
      <c r="J44" s="201" t="s">
        <v>185</v>
      </c>
      <c r="K44" s="193">
        <v>14500</v>
      </c>
      <c r="L44" s="401">
        <f>SUM(K44:K45)</f>
        <v>24500</v>
      </c>
      <c r="M44" s="399"/>
      <c r="N44" s="263" t="s">
        <v>375</v>
      </c>
    </row>
    <row r="45" spans="1:14" ht="34.5" customHeight="1" x14ac:dyDescent="0.25">
      <c r="A45" s="195">
        <v>40</v>
      </c>
      <c r="B45" s="408"/>
      <c r="C45" s="400"/>
      <c r="D45" s="198">
        <v>42</v>
      </c>
      <c r="E45" s="199" t="s">
        <v>206</v>
      </c>
      <c r="F45" s="201" t="s">
        <v>207</v>
      </c>
      <c r="G45" s="192" t="s">
        <v>278</v>
      </c>
      <c r="H45" s="422" t="s">
        <v>302</v>
      </c>
      <c r="I45" s="192" t="s">
        <v>400</v>
      </c>
      <c r="J45" s="199" t="s">
        <v>174</v>
      </c>
      <c r="K45" s="193">
        <v>10000</v>
      </c>
      <c r="L45" s="401"/>
      <c r="M45" s="399"/>
      <c r="N45" s="263" t="s">
        <v>373</v>
      </c>
    </row>
    <row r="46" spans="1:14" ht="34.5" customHeight="1" x14ac:dyDescent="0.25">
      <c r="A46" s="195">
        <v>41</v>
      </c>
      <c r="B46" s="408"/>
      <c r="C46" s="201" t="s">
        <v>208</v>
      </c>
      <c r="D46" s="198">
        <v>33</v>
      </c>
      <c r="E46" s="199" t="s">
        <v>209</v>
      </c>
      <c r="F46" s="202" t="s">
        <v>210</v>
      </c>
      <c r="G46" s="192" t="s">
        <v>278</v>
      </c>
      <c r="H46" s="422" t="s">
        <v>292</v>
      </c>
      <c r="I46" s="192" t="s">
        <v>399</v>
      </c>
      <c r="J46" s="199" t="s">
        <v>174</v>
      </c>
      <c r="K46" s="193">
        <v>10000</v>
      </c>
      <c r="L46" s="206">
        <f>K46</f>
        <v>10000</v>
      </c>
      <c r="M46" s="399"/>
      <c r="N46" s="263" t="s">
        <v>392</v>
      </c>
    </row>
    <row r="47" spans="1:14" ht="34.5" customHeight="1" x14ac:dyDescent="0.25">
      <c r="A47" s="195">
        <v>42</v>
      </c>
      <c r="B47" s="408"/>
      <c r="C47" s="201" t="s">
        <v>211</v>
      </c>
      <c r="D47" s="198">
        <v>34</v>
      </c>
      <c r="E47" s="199" t="s">
        <v>212</v>
      </c>
      <c r="F47" s="192" t="s">
        <v>213</v>
      </c>
      <c r="G47" s="200" t="s">
        <v>280</v>
      </c>
      <c r="H47" s="200" t="s">
        <v>292</v>
      </c>
      <c r="I47" s="200" t="s">
        <v>401</v>
      </c>
      <c r="J47" s="199" t="s">
        <v>214</v>
      </c>
      <c r="K47" s="193">
        <v>10000</v>
      </c>
      <c r="L47" s="206">
        <f>K47</f>
        <v>10000</v>
      </c>
      <c r="M47" s="399"/>
      <c r="N47" s="263" t="s">
        <v>393</v>
      </c>
    </row>
    <row r="48" spans="1:14" ht="34.5" customHeight="1" x14ac:dyDescent="0.25">
      <c r="A48" s="195">
        <v>43</v>
      </c>
      <c r="B48" s="408"/>
      <c r="C48" s="201" t="s">
        <v>215</v>
      </c>
      <c r="D48" s="198">
        <v>41</v>
      </c>
      <c r="E48" s="199" t="s">
        <v>216</v>
      </c>
      <c r="F48" s="202" t="s">
        <v>217</v>
      </c>
      <c r="G48" s="200" t="s">
        <v>280</v>
      </c>
      <c r="H48" s="200" t="s">
        <v>292</v>
      </c>
      <c r="I48" s="200" t="s">
        <v>307</v>
      </c>
      <c r="J48" s="199" t="s">
        <v>174</v>
      </c>
      <c r="K48" s="193">
        <v>10000</v>
      </c>
      <c r="L48" s="206">
        <f>K48</f>
        <v>10000</v>
      </c>
      <c r="M48" s="399"/>
      <c r="N48" s="263" t="s">
        <v>380</v>
      </c>
    </row>
    <row r="49" spans="1:14" ht="34.5" customHeight="1" x14ac:dyDescent="0.25">
      <c r="A49" s="195">
        <v>44</v>
      </c>
      <c r="B49" s="400" t="s">
        <v>218</v>
      </c>
      <c r="C49" s="400" t="s">
        <v>219</v>
      </c>
      <c r="D49" s="212">
        <v>29</v>
      </c>
      <c r="E49" s="213" t="s">
        <v>220</v>
      </c>
      <c r="F49" s="214" t="s">
        <v>221</v>
      </c>
      <c r="G49" s="213" t="s">
        <v>281</v>
      </c>
      <c r="H49" s="213"/>
      <c r="I49" s="213"/>
      <c r="J49" s="213" t="s">
        <v>174</v>
      </c>
      <c r="K49" s="216">
        <v>10000</v>
      </c>
      <c r="L49" s="401">
        <v>0</v>
      </c>
      <c r="M49" s="399"/>
      <c r="N49" s="263" t="s">
        <v>378</v>
      </c>
    </row>
    <row r="50" spans="1:14" s="164" customFormat="1" ht="34.5" customHeight="1" x14ac:dyDescent="0.25">
      <c r="A50" s="195">
        <v>45</v>
      </c>
      <c r="B50" s="400"/>
      <c r="C50" s="400"/>
      <c r="D50" s="208">
        <v>30</v>
      </c>
      <c r="E50" s="209" t="s">
        <v>222</v>
      </c>
      <c r="F50" s="210" t="s">
        <v>223</v>
      </c>
      <c r="G50" s="404" t="s">
        <v>224</v>
      </c>
      <c r="H50" s="404"/>
      <c r="I50" s="404"/>
      <c r="J50" s="404"/>
      <c r="K50" s="404"/>
      <c r="L50" s="401"/>
      <c r="M50" s="399"/>
      <c r="N50" s="390"/>
    </row>
    <row r="51" spans="1:14" s="164" customFormat="1" ht="34.5" customHeight="1" x14ac:dyDescent="0.25">
      <c r="A51" s="195">
        <v>46</v>
      </c>
      <c r="B51" s="400"/>
      <c r="C51" s="400"/>
      <c r="D51" s="208">
        <v>37</v>
      </c>
      <c r="E51" s="209" t="s">
        <v>225</v>
      </c>
      <c r="F51" s="202" t="s">
        <v>226</v>
      </c>
      <c r="G51" s="404"/>
      <c r="H51" s="404"/>
      <c r="I51" s="404"/>
      <c r="J51" s="404"/>
      <c r="K51" s="404"/>
      <c r="L51" s="401"/>
      <c r="M51" s="399"/>
      <c r="N51" s="391"/>
    </row>
    <row r="52" spans="1:14" ht="34.5" customHeight="1" x14ac:dyDescent="0.25">
      <c r="A52" s="195">
        <v>47</v>
      </c>
      <c r="B52" s="400"/>
      <c r="C52" s="400"/>
      <c r="D52" s="212">
        <v>40</v>
      </c>
      <c r="E52" s="213" t="s">
        <v>227</v>
      </c>
      <c r="F52" s="214" t="s">
        <v>228</v>
      </c>
      <c r="G52" s="213" t="s">
        <v>282</v>
      </c>
      <c r="H52" s="213"/>
      <c r="I52" s="213"/>
      <c r="J52" s="213" t="s">
        <v>174</v>
      </c>
      <c r="K52" s="216">
        <v>10000</v>
      </c>
      <c r="L52" s="401"/>
      <c r="M52" s="399"/>
      <c r="N52" s="263" t="s">
        <v>378</v>
      </c>
    </row>
    <row r="53" spans="1:14" ht="34.5" customHeight="1" x14ac:dyDescent="0.25">
      <c r="A53" s="195">
        <v>48</v>
      </c>
      <c r="B53" s="400"/>
      <c r="C53" s="400" t="s">
        <v>229</v>
      </c>
      <c r="D53" s="198">
        <v>27</v>
      </c>
      <c r="E53" s="199" t="s">
        <v>230</v>
      </c>
      <c r="F53" s="202" t="s">
        <v>231</v>
      </c>
      <c r="G53" s="192" t="s">
        <v>282</v>
      </c>
      <c r="H53" s="192" t="s">
        <v>296</v>
      </c>
      <c r="I53" s="192" t="s">
        <v>398</v>
      </c>
      <c r="J53" s="199" t="s">
        <v>174</v>
      </c>
      <c r="K53" s="193">
        <v>10000</v>
      </c>
      <c r="L53" s="401">
        <f>K53</f>
        <v>10000</v>
      </c>
      <c r="M53" s="399"/>
      <c r="N53" s="263" t="s">
        <v>378</v>
      </c>
    </row>
    <row r="54" spans="1:14" ht="34.5" customHeight="1" x14ac:dyDescent="0.25">
      <c r="A54" s="195">
        <v>49</v>
      </c>
      <c r="B54" s="400"/>
      <c r="C54" s="400"/>
      <c r="D54" s="212">
        <v>49</v>
      </c>
      <c r="E54" s="213" t="s">
        <v>232</v>
      </c>
      <c r="F54" s="214" t="s">
        <v>233</v>
      </c>
      <c r="G54" s="213" t="s">
        <v>282</v>
      </c>
      <c r="H54" s="213"/>
      <c r="I54" s="213"/>
      <c r="J54" s="213" t="s">
        <v>174</v>
      </c>
      <c r="K54" s="216">
        <v>10000</v>
      </c>
      <c r="L54" s="401"/>
      <c r="M54" s="399"/>
      <c r="N54" s="263" t="s">
        <v>377</v>
      </c>
    </row>
    <row r="55" spans="1:14" ht="34.5" customHeight="1" x14ac:dyDescent="0.25">
      <c r="A55" s="195">
        <v>50</v>
      </c>
      <c r="B55" s="400" t="s">
        <v>234</v>
      </c>
      <c r="C55" s="400" t="s">
        <v>235</v>
      </c>
      <c r="D55" s="198">
        <v>32</v>
      </c>
      <c r="E55" s="199" t="s">
        <v>236</v>
      </c>
      <c r="F55" s="202" t="s">
        <v>237</v>
      </c>
      <c r="G55" s="192" t="s">
        <v>286</v>
      </c>
      <c r="H55" s="192" t="s">
        <v>296</v>
      </c>
      <c r="I55" s="192" t="s">
        <v>397</v>
      </c>
      <c r="J55" s="199" t="s">
        <v>174</v>
      </c>
      <c r="K55" s="193">
        <v>10000</v>
      </c>
      <c r="L55" s="401">
        <f>K55</f>
        <v>10000</v>
      </c>
      <c r="M55" s="399"/>
      <c r="N55" s="263" t="s">
        <v>387</v>
      </c>
    </row>
    <row r="56" spans="1:14" ht="34.5" customHeight="1" x14ac:dyDescent="0.25">
      <c r="A56" s="195">
        <v>51</v>
      </c>
      <c r="B56" s="400"/>
      <c r="C56" s="400"/>
      <c r="D56" s="203">
        <v>36</v>
      </c>
      <c r="E56" s="204" t="s">
        <v>238</v>
      </c>
      <c r="F56" s="205" t="s">
        <v>239</v>
      </c>
      <c r="G56" s="204" t="s">
        <v>184</v>
      </c>
      <c r="H56" s="204"/>
      <c r="I56" s="204" t="s">
        <v>143</v>
      </c>
      <c r="J56" s="204" t="s">
        <v>174</v>
      </c>
      <c r="K56" s="204"/>
      <c r="L56" s="401"/>
      <c r="M56" s="399"/>
      <c r="N56" s="263" t="s">
        <v>387</v>
      </c>
    </row>
    <row r="57" spans="1:14" ht="34.5" customHeight="1" x14ac:dyDescent="0.25">
      <c r="A57" s="195">
        <v>52</v>
      </c>
      <c r="B57" s="400"/>
      <c r="C57" s="400"/>
      <c r="D57" s="203">
        <v>46</v>
      </c>
      <c r="E57" s="204" t="s">
        <v>240</v>
      </c>
      <c r="F57" s="205" t="s">
        <v>241</v>
      </c>
      <c r="G57" s="204" t="s">
        <v>242</v>
      </c>
      <c r="H57" s="204"/>
      <c r="I57" s="204" t="s">
        <v>242</v>
      </c>
      <c r="J57" s="204" t="s">
        <v>174</v>
      </c>
      <c r="K57" s="204"/>
      <c r="L57" s="401"/>
      <c r="M57" s="399"/>
      <c r="N57" s="263" t="s">
        <v>387</v>
      </c>
    </row>
    <row r="58" spans="1:14" ht="34.5" customHeight="1" x14ac:dyDescent="0.25">
      <c r="A58" s="195">
        <v>53</v>
      </c>
      <c r="B58" s="400"/>
      <c r="C58" s="400" t="s">
        <v>243</v>
      </c>
      <c r="D58" s="198">
        <v>16</v>
      </c>
      <c r="E58" s="199" t="s">
        <v>244</v>
      </c>
      <c r="F58" s="202" t="s">
        <v>245</v>
      </c>
      <c r="G58" s="192" t="s">
        <v>284</v>
      </c>
      <c r="H58" s="422" t="s">
        <v>296</v>
      </c>
      <c r="I58" s="192" t="s">
        <v>397</v>
      </c>
      <c r="J58" s="201" t="s">
        <v>185</v>
      </c>
      <c r="K58" s="193">
        <v>14500</v>
      </c>
      <c r="L58" s="401">
        <f>SUM(K58:K59)</f>
        <v>24500</v>
      </c>
      <c r="M58" s="399"/>
      <c r="N58" s="263" t="s">
        <v>386</v>
      </c>
    </row>
    <row r="59" spans="1:14" ht="34.5" customHeight="1" x14ac:dyDescent="0.25">
      <c r="A59" s="195">
        <v>54</v>
      </c>
      <c r="B59" s="400"/>
      <c r="C59" s="400"/>
      <c r="D59" s="198">
        <v>51</v>
      </c>
      <c r="E59" s="199" t="s">
        <v>246</v>
      </c>
      <c r="F59" s="202" t="s">
        <v>247</v>
      </c>
      <c r="G59" s="192" t="s">
        <v>283</v>
      </c>
      <c r="H59" s="422" t="s">
        <v>292</v>
      </c>
      <c r="I59" s="192" t="s">
        <v>396</v>
      </c>
      <c r="J59" s="199" t="s">
        <v>174</v>
      </c>
      <c r="K59" s="193">
        <v>10000</v>
      </c>
      <c r="L59" s="401"/>
      <c r="M59" s="399"/>
      <c r="N59" s="263" t="s">
        <v>387</v>
      </c>
    </row>
    <row r="60" spans="1:14" ht="34.5" customHeight="1" x14ac:dyDescent="0.25">
      <c r="A60" s="195">
        <v>55</v>
      </c>
      <c r="B60" s="400"/>
      <c r="C60" s="201" t="s">
        <v>248</v>
      </c>
      <c r="D60" s="198">
        <v>26</v>
      </c>
      <c r="E60" s="199" t="s">
        <v>249</v>
      </c>
      <c r="F60" s="202" t="s">
        <v>250</v>
      </c>
      <c r="G60" s="192" t="s">
        <v>283</v>
      </c>
      <c r="H60" s="422" t="s">
        <v>292</v>
      </c>
      <c r="I60" s="192" t="s">
        <v>396</v>
      </c>
      <c r="J60" s="199" t="s">
        <v>174</v>
      </c>
      <c r="K60" s="193">
        <v>10000</v>
      </c>
      <c r="L60" s="206">
        <f>K60</f>
        <v>10000</v>
      </c>
      <c r="M60" s="399"/>
      <c r="N60" s="263" t="s">
        <v>375</v>
      </c>
    </row>
    <row r="61" spans="1:14" ht="34.5" customHeight="1" x14ac:dyDescent="0.25">
      <c r="A61" s="195">
        <v>56</v>
      </c>
      <c r="B61" s="400"/>
      <c r="C61" s="201" t="s">
        <v>251</v>
      </c>
      <c r="D61" s="198">
        <v>58</v>
      </c>
      <c r="E61" s="199" t="s">
        <v>252</v>
      </c>
      <c r="F61" s="202" t="s">
        <v>253</v>
      </c>
      <c r="G61" s="192" t="s">
        <v>285</v>
      </c>
      <c r="H61" s="422" t="s">
        <v>296</v>
      </c>
      <c r="I61" s="192" t="s">
        <v>396</v>
      </c>
      <c r="J61" s="199" t="s">
        <v>174</v>
      </c>
      <c r="K61" s="193">
        <v>10000</v>
      </c>
      <c r="L61" s="206">
        <f>K61</f>
        <v>10000</v>
      </c>
      <c r="M61" s="399"/>
      <c r="N61" s="263" t="s">
        <v>375</v>
      </c>
    </row>
    <row r="62" spans="1:14" ht="34.5" customHeight="1" x14ac:dyDescent="0.25">
      <c r="A62" s="195">
        <v>57</v>
      </c>
      <c r="B62" s="400"/>
      <c r="C62" s="201" t="s">
        <v>254</v>
      </c>
      <c r="D62" s="208">
        <v>50</v>
      </c>
      <c r="E62" s="209" t="s">
        <v>255</v>
      </c>
      <c r="F62" s="202" t="s">
        <v>256</v>
      </c>
      <c r="G62" s="415" t="s">
        <v>224</v>
      </c>
      <c r="H62" s="416"/>
      <c r="I62" s="416"/>
      <c r="J62" s="416"/>
      <c r="K62" s="416"/>
      <c r="L62" s="417"/>
      <c r="M62" s="399"/>
      <c r="N62" s="263"/>
    </row>
    <row r="63" spans="1:14" ht="34.5" customHeight="1" x14ac:dyDescent="0.25">
      <c r="A63" s="195">
        <v>58</v>
      </c>
      <c r="B63" s="400" t="s">
        <v>257</v>
      </c>
      <c r="C63" s="400" t="s">
        <v>258</v>
      </c>
      <c r="D63" s="198">
        <v>31</v>
      </c>
      <c r="E63" s="199" t="s">
        <v>259</v>
      </c>
      <c r="F63" s="202" t="s">
        <v>260</v>
      </c>
      <c r="G63" s="192" t="s">
        <v>286</v>
      </c>
      <c r="H63" s="192" t="s">
        <v>297</v>
      </c>
      <c r="I63" s="192" t="s">
        <v>406</v>
      </c>
      <c r="J63" s="199" t="s">
        <v>118</v>
      </c>
      <c r="K63" s="193">
        <v>10000</v>
      </c>
      <c r="L63" s="401">
        <f>SUM(K63:K64)</f>
        <v>20000</v>
      </c>
      <c r="M63" s="399"/>
      <c r="N63" s="263" t="s">
        <v>367</v>
      </c>
    </row>
    <row r="64" spans="1:14" ht="34.5" customHeight="1" x14ac:dyDescent="0.25">
      <c r="A64" s="195">
        <v>59</v>
      </c>
      <c r="B64" s="400"/>
      <c r="C64" s="400"/>
      <c r="D64" s="198">
        <v>52</v>
      </c>
      <c r="E64" s="199" t="s">
        <v>261</v>
      </c>
      <c r="F64" s="202" t="s">
        <v>262</v>
      </c>
      <c r="G64" s="192" t="s">
        <v>286</v>
      </c>
      <c r="H64" s="192" t="s">
        <v>297</v>
      </c>
      <c r="I64" s="192" t="s">
        <v>406</v>
      </c>
      <c r="J64" s="199" t="s">
        <v>118</v>
      </c>
      <c r="K64" s="193">
        <v>10000</v>
      </c>
      <c r="L64" s="401"/>
      <c r="M64" s="399"/>
      <c r="N64" s="263" t="s">
        <v>367</v>
      </c>
    </row>
    <row r="65" spans="1:14" ht="33.75" customHeight="1" thickBot="1" x14ac:dyDescent="0.3">
      <c r="A65" s="409" t="s">
        <v>263</v>
      </c>
      <c r="B65" s="410"/>
      <c r="C65" s="410"/>
      <c r="D65" s="410"/>
      <c r="E65" s="410"/>
      <c r="F65" s="410"/>
      <c r="G65" s="410"/>
      <c r="H65" s="410"/>
      <c r="I65" s="189" t="s">
        <v>308</v>
      </c>
      <c r="J65" s="190">
        <f>K5</f>
        <v>128000</v>
      </c>
      <c r="K65" s="189" t="s">
        <v>309</v>
      </c>
      <c r="L65" s="191">
        <f>SUM(L6:L64)</f>
        <v>503000</v>
      </c>
      <c r="M65" s="262"/>
      <c r="N65" s="263"/>
    </row>
  </sheetData>
  <autoFilter ref="A4:WVU65">
    <filterColumn colId="1" showButton="0"/>
  </autoFilter>
  <mergeCells count="42">
    <mergeCell ref="A65:H65"/>
    <mergeCell ref="L6:L15"/>
    <mergeCell ref="K37:L37"/>
    <mergeCell ref="G62:L62"/>
    <mergeCell ref="K31:L31"/>
    <mergeCell ref="C63:C64"/>
    <mergeCell ref="L63:L64"/>
    <mergeCell ref="C44:C45"/>
    <mergeCell ref="L44:L45"/>
    <mergeCell ref="L29:L30"/>
    <mergeCell ref="C33:C36"/>
    <mergeCell ref="C40:C41"/>
    <mergeCell ref="L40:L41"/>
    <mergeCell ref="G50:K51"/>
    <mergeCell ref="C53:C54"/>
    <mergeCell ref="C23:C27"/>
    <mergeCell ref="L16:L21"/>
    <mergeCell ref="L53:L54"/>
    <mergeCell ref="B55:B62"/>
    <mergeCell ref="C55:C57"/>
    <mergeCell ref="L55:L57"/>
    <mergeCell ref="C58:C59"/>
    <mergeCell ref="L58:L59"/>
    <mergeCell ref="B49:B54"/>
    <mergeCell ref="C49:C52"/>
    <mergeCell ref="L49:L52"/>
    <mergeCell ref="N50:N51"/>
    <mergeCell ref="A1:L3"/>
    <mergeCell ref="L33:L35"/>
    <mergeCell ref="M37:M64"/>
    <mergeCell ref="B63:B64"/>
    <mergeCell ref="L23:L27"/>
    <mergeCell ref="C29:C31"/>
    <mergeCell ref="B4:C4"/>
    <mergeCell ref="A5:E5"/>
    <mergeCell ref="B6:C15"/>
    <mergeCell ref="G6:K6"/>
    <mergeCell ref="G14:K14"/>
    <mergeCell ref="G15:K15"/>
    <mergeCell ref="M5:M36"/>
    <mergeCell ref="B16:B48"/>
    <mergeCell ref="C16:C21"/>
  </mergeCells>
  <phoneticPr fontId="9" type="noConversion"/>
  <printOptions horizontalCentered="1"/>
  <pageMargins left="0.16" right="0.16" top="0.19" bottom="0.22" header="0.19" footer="0.16"/>
  <pageSetup paperSize="8" scale="56" fitToWidth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showGridLines="0" zoomScale="70" zoomScaleNormal="70" zoomScalePageLayoutView="70" workbookViewId="0">
      <selection activeCell="K7" sqref="K7"/>
    </sheetView>
  </sheetViews>
  <sheetFormatPr baseColWidth="10" defaultColWidth="8" defaultRowHeight="17" x14ac:dyDescent="0.25"/>
  <cols>
    <col min="1" max="1" width="1.6640625" style="218" customWidth="1"/>
    <col min="2" max="2" width="4.83203125" style="219" customWidth="1"/>
    <col min="3" max="3" width="27.33203125" style="219" customWidth="1"/>
    <col min="4" max="4" width="25.1640625" style="219" customWidth="1"/>
    <col min="5" max="9" width="27.33203125" style="219" customWidth="1"/>
    <col min="10" max="10" width="1.6640625" style="219" customWidth="1"/>
    <col min="11" max="11" width="27.33203125" style="219" customWidth="1"/>
    <col min="12" max="12" width="1.6640625" style="218" customWidth="1"/>
    <col min="13" max="16384" width="8" style="218"/>
  </cols>
  <sheetData>
    <row r="2" spans="2:11" ht="30" customHeight="1" x14ac:dyDescent="0.25">
      <c r="B2" s="418" t="s">
        <v>312</v>
      </c>
      <c r="C2" s="418"/>
      <c r="D2" s="418"/>
      <c r="E2" s="418"/>
      <c r="F2" s="418"/>
      <c r="G2" s="418"/>
      <c r="H2" s="418"/>
      <c r="I2" s="418"/>
      <c r="J2" s="418"/>
      <c r="K2" s="418"/>
    </row>
    <row r="3" spans="2:11" ht="10.25" customHeight="1" x14ac:dyDescent="0.25"/>
    <row r="4" spans="2:11" ht="29" customHeight="1" x14ac:dyDescent="0.25"/>
    <row r="5" spans="2:11" s="219" customFormat="1" ht="25.5" customHeight="1" thickBot="1" x14ac:dyDescent="0.3">
      <c r="C5" s="419"/>
      <c r="D5" s="419"/>
      <c r="E5" s="419"/>
      <c r="F5" s="419"/>
      <c r="G5" s="419"/>
      <c r="H5" s="419"/>
      <c r="I5" s="419"/>
    </row>
    <row r="6" spans="2:11" s="219" customFormat="1" ht="100.25" customHeight="1" thickTop="1" thickBot="1" x14ac:dyDescent="0.3">
      <c r="B6" s="420" t="s">
        <v>313</v>
      </c>
      <c r="C6" s="220"/>
      <c r="D6" s="220"/>
      <c r="E6" s="221"/>
      <c r="F6" s="220"/>
      <c r="G6" s="220"/>
      <c r="H6" s="220"/>
      <c r="I6" s="222"/>
      <c r="J6" s="223"/>
      <c r="K6" s="224"/>
    </row>
    <row r="7" spans="2:11" s="219" customFormat="1" ht="50" customHeight="1" thickTop="1" thickBot="1" x14ac:dyDescent="0.3">
      <c r="B7" s="421"/>
      <c r="C7" s="225" t="s">
        <v>366</v>
      </c>
      <c r="D7" s="225" t="s">
        <v>369</v>
      </c>
      <c r="E7" s="226" t="s">
        <v>372</v>
      </c>
      <c r="F7" s="225" t="s">
        <v>376</v>
      </c>
      <c r="G7" s="225" t="s">
        <v>381</v>
      </c>
      <c r="H7" s="225" t="s">
        <v>385</v>
      </c>
      <c r="I7" s="227" t="s">
        <v>388</v>
      </c>
      <c r="J7" s="228"/>
      <c r="K7" s="229" t="s">
        <v>391</v>
      </c>
    </row>
    <row r="8" spans="2:11" s="219" customFormat="1" ht="50" customHeight="1" thickTop="1" x14ac:dyDescent="0.25">
      <c r="B8" s="230">
        <v>1</v>
      </c>
      <c r="C8" s="231" t="s">
        <v>109</v>
      </c>
      <c r="D8" s="232" t="s">
        <v>314</v>
      </c>
      <c r="E8" s="233" t="s">
        <v>315</v>
      </c>
      <c r="F8" s="232" t="s">
        <v>316</v>
      </c>
      <c r="G8" s="234" t="s">
        <v>317</v>
      </c>
      <c r="H8" s="235" t="s">
        <v>318</v>
      </c>
      <c r="I8" s="236" t="s">
        <v>319</v>
      </c>
      <c r="J8" s="237"/>
      <c r="K8" s="238" t="s">
        <v>320</v>
      </c>
    </row>
    <row r="9" spans="2:11" s="219" customFormat="1" ht="50" customHeight="1" x14ac:dyDescent="0.25">
      <c r="B9" s="239">
        <v>2</v>
      </c>
      <c r="C9" s="231" t="s">
        <v>145</v>
      </c>
      <c r="D9" s="240" t="s">
        <v>321</v>
      </c>
      <c r="E9" s="233" t="s">
        <v>322</v>
      </c>
      <c r="F9" s="234" t="s">
        <v>323</v>
      </c>
      <c r="G9" s="241" t="s">
        <v>324</v>
      </c>
      <c r="H9" s="235" t="s">
        <v>325</v>
      </c>
      <c r="I9" s="236" t="s">
        <v>326</v>
      </c>
      <c r="J9" s="237"/>
      <c r="K9" s="242" t="s">
        <v>327</v>
      </c>
    </row>
    <row r="10" spans="2:11" s="219" customFormat="1" ht="50" customHeight="1" x14ac:dyDescent="0.25">
      <c r="B10" s="239">
        <v>3</v>
      </c>
      <c r="C10" s="243" t="s">
        <v>328</v>
      </c>
      <c r="D10" s="244" t="s">
        <v>329</v>
      </c>
      <c r="E10" s="245" t="s">
        <v>330</v>
      </c>
      <c r="F10" s="234" t="s">
        <v>331</v>
      </c>
      <c r="G10" s="234" t="s">
        <v>332</v>
      </c>
      <c r="H10" s="246" t="s">
        <v>333</v>
      </c>
      <c r="I10" s="247" t="s">
        <v>334</v>
      </c>
      <c r="J10" s="237"/>
      <c r="K10" s="248" t="s">
        <v>335</v>
      </c>
    </row>
    <row r="11" spans="2:11" s="219" customFormat="1" ht="50" customHeight="1" x14ac:dyDescent="0.25">
      <c r="B11" s="239">
        <v>4</v>
      </c>
      <c r="C11" s="231" t="s">
        <v>336</v>
      </c>
      <c r="D11" s="234" t="s">
        <v>337</v>
      </c>
      <c r="E11" s="234" t="s">
        <v>338</v>
      </c>
      <c r="F11" s="234" t="s">
        <v>339</v>
      </c>
      <c r="G11" s="232" t="s">
        <v>340</v>
      </c>
      <c r="H11" s="234" t="s">
        <v>341</v>
      </c>
      <c r="I11" s="236" t="s">
        <v>342</v>
      </c>
      <c r="J11" s="237"/>
      <c r="K11" s="249" t="s">
        <v>343</v>
      </c>
    </row>
    <row r="12" spans="2:11" s="219" customFormat="1" ht="50" customHeight="1" x14ac:dyDescent="0.25">
      <c r="B12" s="239">
        <v>5</v>
      </c>
      <c r="C12" s="231" t="s">
        <v>344</v>
      </c>
      <c r="D12" s="244" t="s">
        <v>345</v>
      </c>
      <c r="E12" s="234" t="s">
        <v>346</v>
      </c>
      <c r="F12" s="234" t="s">
        <v>347</v>
      </c>
      <c r="G12" s="243" t="s">
        <v>348</v>
      </c>
      <c r="H12" s="246" t="s">
        <v>349</v>
      </c>
      <c r="I12" s="250" t="s">
        <v>350</v>
      </c>
      <c r="J12" s="237"/>
      <c r="K12" s="249"/>
    </row>
    <row r="13" spans="2:11" s="219" customFormat="1" ht="50" customHeight="1" x14ac:dyDescent="0.25">
      <c r="B13" s="239">
        <v>6</v>
      </c>
      <c r="C13" s="231" t="s">
        <v>259</v>
      </c>
      <c r="D13" s="234" t="s">
        <v>351</v>
      </c>
      <c r="E13" s="245" t="s">
        <v>352</v>
      </c>
      <c r="F13" s="243" t="s">
        <v>353</v>
      </c>
      <c r="G13" s="243" t="s">
        <v>354</v>
      </c>
      <c r="H13" s="246" t="s">
        <v>355</v>
      </c>
      <c r="I13" s="236"/>
      <c r="J13" s="237"/>
      <c r="K13" s="251"/>
    </row>
    <row r="14" spans="2:11" s="219" customFormat="1" ht="50" customHeight="1" x14ac:dyDescent="0.25">
      <c r="B14" s="239">
        <v>7</v>
      </c>
      <c r="C14" s="231" t="s">
        <v>261</v>
      </c>
      <c r="D14" s="234" t="s">
        <v>356</v>
      </c>
      <c r="E14" s="245" t="s">
        <v>357</v>
      </c>
      <c r="F14" s="241" t="s">
        <v>358</v>
      </c>
      <c r="G14" s="252" t="s">
        <v>359</v>
      </c>
      <c r="H14" s="243" t="s">
        <v>360</v>
      </c>
      <c r="I14" s="236"/>
      <c r="J14" s="237"/>
      <c r="K14" s="249"/>
    </row>
    <row r="15" spans="2:11" s="219" customFormat="1" ht="50" customHeight="1" x14ac:dyDescent="0.25">
      <c r="B15" s="239">
        <v>8</v>
      </c>
      <c r="C15" s="231"/>
      <c r="D15" s="234" t="s">
        <v>195</v>
      </c>
      <c r="E15" s="245" t="s">
        <v>361</v>
      </c>
      <c r="F15" s="232" t="s">
        <v>362</v>
      </c>
      <c r="G15" s="252" t="s">
        <v>363</v>
      </c>
      <c r="H15" s="243" t="s">
        <v>364</v>
      </c>
      <c r="I15" s="236"/>
      <c r="J15" s="237"/>
      <c r="K15" s="249"/>
    </row>
    <row r="16" spans="2:11" s="219" customFormat="1" ht="50" customHeight="1" x14ac:dyDescent="0.25">
      <c r="B16" s="239">
        <v>9</v>
      </c>
      <c r="C16" s="243"/>
      <c r="D16" s="240"/>
      <c r="E16" s="245"/>
      <c r="F16" s="232"/>
      <c r="G16" s="234"/>
      <c r="H16" s="253"/>
      <c r="I16" s="247"/>
      <c r="J16" s="237"/>
      <c r="K16" s="249"/>
    </row>
    <row r="17" spans="2:11" s="219" customFormat="1" ht="50" customHeight="1" thickBot="1" x14ac:dyDescent="0.3">
      <c r="B17" s="254">
        <v>10</v>
      </c>
      <c r="C17" s="255"/>
      <c r="D17" s="256"/>
      <c r="E17" s="257"/>
      <c r="F17" s="255"/>
      <c r="G17" s="258"/>
      <c r="H17" s="256"/>
      <c r="I17" s="259"/>
      <c r="J17" s="260"/>
      <c r="K17" s="261"/>
    </row>
  </sheetData>
  <mergeCells count="4">
    <mergeCell ref="B2:K2"/>
    <mergeCell ref="C5:G5"/>
    <mergeCell ref="H5:I5"/>
    <mergeCell ref="B6:B7"/>
  </mergeCells>
  <phoneticPr fontId="9" type="noConversion"/>
  <printOptions horizontalCentered="1"/>
  <pageMargins left="0.118055555555556" right="7.7777777777777807E-2" top="0.78680555555555598" bottom="0.196527777777778" header="0.196527777777778" footer="0.196527777777778"/>
  <pageSetup paperSize="9" scale="52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baseColWidth="10" defaultColWidth="8.83203125" defaultRowHeight="17" x14ac:dyDescent="0.25"/>
  <sheetData/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清单</vt:lpstr>
      <vt:lpstr>预计费用支出</vt:lpstr>
      <vt:lpstr>工作表1</vt:lpstr>
      <vt:lpstr>E.店铺安装预支</vt:lpstr>
      <vt:lpstr>2017.7.11(中文)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</cp:lastModifiedBy>
  <cp:lastPrinted>2017-08-14T02:57:58Z</cp:lastPrinted>
  <dcterms:created xsi:type="dcterms:W3CDTF">2014-12-15T22:28:23Z</dcterms:created>
  <dcterms:modified xsi:type="dcterms:W3CDTF">2017-08-16T02:44:45Z</dcterms:modified>
</cp:coreProperties>
</file>